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396" tabRatio="824" firstSheet="7" activeTab="15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2 квартал" sheetId="8" r:id="rId8"/>
    <sheet name="июль" sheetId="9" r:id="rId9"/>
    <sheet name="август" sheetId="10" r:id="rId10"/>
    <sheet name="сентябрь" sheetId="11" r:id="rId11"/>
    <sheet name="3 квартал" sheetId="12" r:id="rId12"/>
    <sheet name="октябрь" sheetId="13" r:id="rId13"/>
    <sheet name="ноябрь" sheetId="14" r:id="rId14"/>
    <sheet name="декабрь" sheetId="15" r:id="rId15"/>
    <sheet name="4 квартал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<sst xmlns="http://schemas.openxmlformats.org/spreadsheetml/2006/main" count="3719" uniqueCount="177">
  <si>
    <t>№ п/п</t>
  </si>
  <si>
    <t>Наименование магистрального газопровода</t>
  </si>
  <si>
    <t>к приказу ФАС России</t>
  </si>
  <si>
    <t>от 23.12.2011 № 893</t>
  </si>
  <si>
    <t>Зона выхода из магистрального газопровода</t>
  </si>
  <si>
    <t>Зона входа в магистральный газопровод</t>
  </si>
  <si>
    <t xml:space="preserve">МГ Мастах – Берге </t>
  </si>
  <si>
    <t>Газопровод-отвод к АГРС с. Кобяй</t>
  </si>
  <si>
    <t>Газопровод-отвод к АГР С с. Тыайа</t>
  </si>
  <si>
    <t>Газопровод-отвод к АГРС с. Чагда</t>
  </si>
  <si>
    <t>Газопровод-отвод к АГРС с. Арыктах</t>
  </si>
  <si>
    <t>Газопровод-отвод к АГРС с.Люксюгун</t>
  </si>
  <si>
    <t>Газопровод-отвод к АГРС с.Ситте</t>
  </si>
  <si>
    <t>МГ Берге – Якутск  (Таас-Тумус-Якутск)</t>
  </si>
  <si>
    <t>Газопровод-отвод к АГРС  с. Салбанцы</t>
  </si>
  <si>
    <t>Газопровод-отвод к АГРС  с. Намцы</t>
  </si>
  <si>
    <t>Газопровод-отвод к АГРС с. Искра</t>
  </si>
  <si>
    <t>МГ Намцы-Хатырык</t>
  </si>
  <si>
    <t>Газопровод-отвод к АГРС: с. Бетюнь</t>
  </si>
  <si>
    <t>Газопровод-отвод к АГРС: с. Хатырык</t>
  </si>
  <si>
    <t>Газопровод-отвод к АГРС с.Таастах</t>
  </si>
  <si>
    <t>Газопровод-отвод к АГРС п. Маган</t>
  </si>
  <si>
    <t xml:space="preserve">Газопровод-отвод к ГРС г. Покровск </t>
  </si>
  <si>
    <t>Газопровод-отвод к АГРС с. Октемцы</t>
  </si>
  <si>
    <t>Газопровод-отвод к АГРС с Булгунняхтах</t>
  </si>
  <si>
    <t>МГ Булгунняхтах-Улахан-Ан</t>
  </si>
  <si>
    <t>Газопровод-отвод к АГРС с. Улахан-Ан</t>
  </si>
  <si>
    <t>МГ к с. Бердигестях</t>
  </si>
  <si>
    <t>Газопровод-отвод к АГРС с. Бясь-Кюель</t>
  </si>
  <si>
    <t>Газопровод-отвод к АГРС с. Кюерелях</t>
  </si>
  <si>
    <t>МГ «0» км –ГРС-2 – Хатассы</t>
  </si>
  <si>
    <t>Газопровод-отвод к АГРС с.Хатассы</t>
  </si>
  <si>
    <t xml:space="preserve">Подводный переход МГ через р. Лена </t>
  </si>
  <si>
    <t>МГ Павловск-Майя</t>
  </si>
  <si>
    <t>МГ Майя-Табага</t>
  </si>
  <si>
    <t>Газопровод-отвод к АГРС с. Павловск</t>
  </si>
  <si>
    <t>Газопровод-отвод к АГРС с.Хаптагай</t>
  </si>
  <si>
    <t>Газопровод-отвод к АГРС п. Нижний Бестях</t>
  </si>
  <si>
    <t>Газопровод-отвод к АГРС с. Майа</t>
  </si>
  <si>
    <t>Газопровод-отвод к АГРС с. Табага</t>
  </si>
  <si>
    <t>АГРС с. Тыайа</t>
  </si>
  <si>
    <t>АГРС с. Чагда</t>
  </si>
  <si>
    <t>АГРС с. Люксюгун</t>
  </si>
  <si>
    <t>АГРС с. Бетюнцы</t>
  </si>
  <si>
    <t>АГРС с. Хатырык</t>
  </si>
  <si>
    <t>АГРС с. Таастах</t>
  </si>
  <si>
    <t>АГРС п. Маган</t>
  </si>
  <si>
    <t>ГРС г. Покровск</t>
  </si>
  <si>
    <t>АГРС с. Октемцы</t>
  </si>
  <si>
    <t>АГРС с. Булгунняхтах</t>
  </si>
  <si>
    <t>АГРС с. Улахан-Ан</t>
  </si>
  <si>
    <t>АГРС с. Бясь-Кюель</t>
  </si>
  <si>
    <t>АГРС с. Кюерелях</t>
  </si>
  <si>
    <t>АГРС с. Хатассы</t>
  </si>
  <si>
    <t>АГРС с. Хаптагай</t>
  </si>
  <si>
    <t>Форма 1</t>
  </si>
  <si>
    <t>Информация о наличии (отсутствии) технической возможности доступа</t>
  </si>
  <si>
    <t>Приложение 1а</t>
  </si>
  <si>
    <t>к регулируемым услугам по транспортировке газа по магистральным газопроводам ОАО "Сахатранснефтегаз"</t>
  </si>
  <si>
    <t>Свободная мощность магистрального газопровода, млн. куб. м *</t>
  </si>
  <si>
    <t>Изменение показателей, влияющих на наличие (отсутствие) технической возможности доступа к услугам по транспортировке газа по магистральному газопроводу **</t>
  </si>
  <si>
    <t>МГ Мастах-Берге 47 км</t>
  </si>
  <si>
    <t>МГ Мастах-Берге 86 км</t>
  </si>
  <si>
    <t>АГРС с.Арыктах</t>
  </si>
  <si>
    <t>МГ Мастах-Берге 132 км</t>
  </si>
  <si>
    <t>АГРС с.Кобяй</t>
  </si>
  <si>
    <t>МГ Мастах-Берге</t>
  </si>
  <si>
    <t>ГРС г. Якутск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</si>
  <si>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</si>
  <si>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</si>
  <si>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</si>
  <si>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</si>
  <si>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</si>
  <si>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</si>
  <si>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</t>
  </si>
  <si>
    <t>АГРС с.Искра</t>
  </si>
  <si>
    <t>ГО с Намцы</t>
  </si>
  <si>
    <t>ГО с.Хатырык
ГО с.Бетюнцы</t>
  </si>
  <si>
    <t>ГО Намцы-Хатырык</t>
  </si>
  <si>
    <t>МГ Берге-Якутск  216 км</t>
  </si>
  <si>
    <t>МГ Берге-Якутск  283 км</t>
  </si>
  <si>
    <t>МГ Берге-Якутск  272  км</t>
  </si>
  <si>
    <t>ГО г. Покровск</t>
  </si>
  <si>
    <t>ГО Покровск-Булгунняхтах</t>
  </si>
  <si>
    <t>ГО  с. Булгунняхтах</t>
  </si>
  <si>
    <t>ГО с. Улахан-Ан</t>
  </si>
  <si>
    <t>МГ Берге-Якутск 133 км</t>
  </si>
  <si>
    <t>ГО с. Кюерелях</t>
  </si>
  <si>
    <t>МГ с. Бердигестях</t>
  </si>
  <si>
    <t>Газопровод-отвод к  ГРС-2</t>
  </si>
  <si>
    <t>МГ 0км-ГРС-2-Хатассы</t>
  </si>
  <si>
    <t>ГРС-2 г.Якутск</t>
  </si>
  <si>
    <t>ГО с.Хатассы</t>
  </si>
  <si>
    <t>МГ ГРС-2-Хатассы</t>
  </si>
  <si>
    <t>Подводный переход через р.Лена</t>
  </si>
  <si>
    <t>ГО с. Майя</t>
  </si>
  <si>
    <t>ГО с. Табага</t>
  </si>
  <si>
    <t>АГРС с.Павловск</t>
  </si>
  <si>
    <t>АГРС п.Н. Бестях</t>
  </si>
  <si>
    <t>АГРС с. Майя</t>
  </si>
  <si>
    <t>АГРС с.Табага</t>
  </si>
  <si>
    <t>тыс. м3</t>
  </si>
  <si>
    <t>МГ Средневилюйское ГКМ - Мастах</t>
  </si>
  <si>
    <t>Газопровод-отвод к АГРС г. Вилюйск</t>
  </si>
  <si>
    <t>МГ Средневилюйское ГКМ - Мастах 2км</t>
  </si>
  <si>
    <t>АГРС г.Вилюйск</t>
  </si>
  <si>
    <t>Газопровод-отвод к АГРС с. Экюндю</t>
  </si>
  <si>
    <t>ГО г.Вилюйск 35км</t>
  </si>
  <si>
    <t>АГРС с.Экюндю</t>
  </si>
  <si>
    <t>Газопровод-отвод к АГРС с. Чинеке</t>
  </si>
  <si>
    <t>ГО г.Вилюйск 42км</t>
  </si>
  <si>
    <t>АГРС с.Чинеке</t>
  </si>
  <si>
    <t>Газопровод-отвод к АГРС с. Тасагар</t>
  </si>
  <si>
    <t>ГО г.Вилюйск 9км</t>
  </si>
  <si>
    <t>АГРС с.Тасагар</t>
  </si>
  <si>
    <t>Газопровод-отвод к АГРС с. Хампа</t>
  </si>
  <si>
    <t>ГО с.Тасагар 6км</t>
  </si>
  <si>
    <t>АГРС с.Хампа</t>
  </si>
  <si>
    <t>Газопровод-отвод к АГРС с.Тымпы</t>
  </si>
  <si>
    <t>МГ Средневилюйское ГКМ - Мастах 35км</t>
  </si>
  <si>
    <t>АГРС с.Тымпы</t>
  </si>
  <si>
    <t>Газопровод-отвод к АГРС с. Чай (Борогонцы)</t>
  </si>
  <si>
    <t>МГ Средневилюйское ГКМ - Мастах 40км</t>
  </si>
  <si>
    <t>АГРС с.Чай</t>
  </si>
  <si>
    <t>Газопровод-отвод к АГРС с. Сайылык (Мукучи)</t>
  </si>
  <si>
    <t>МГ Средневилюйское ГКМ - Мастах 58км</t>
  </si>
  <si>
    <t>АГРС с.Сайылык</t>
  </si>
  <si>
    <t>Газопровод-отвод к АГРС с. Арылах</t>
  </si>
  <si>
    <t>МГ Средневилюйское ГКМ - Мастах 69км</t>
  </si>
  <si>
    <t>АГРС с.Арылах</t>
  </si>
  <si>
    <t>МГ Вилюйск - Верхневилюйск</t>
  </si>
  <si>
    <t>Газопровод-отвод к АГРС с. Сыдыбыл</t>
  </si>
  <si>
    <t>МГ Вилюйск - Верхневилюйск 21км</t>
  </si>
  <si>
    <t>АГРС с.Сыдыбыл</t>
  </si>
  <si>
    <t>Газопровод-отвод к АГРС с. Кюль (Харбалах)</t>
  </si>
  <si>
    <t>МГ Вилюйск - Верхневилюйск 51км</t>
  </si>
  <si>
    <t>АГРС с.Кюль</t>
  </si>
  <si>
    <t>Газопровод-отвод к АГРС с. Хомустах (Нам)</t>
  </si>
  <si>
    <t>МГ Вилюйск - Верхневилюйск 77км</t>
  </si>
  <si>
    <t>АГРС с.Хомустах</t>
  </si>
  <si>
    <t>Газопровод-отвод к АГРС с. Тамалакан (Оросу)</t>
  </si>
  <si>
    <t>МГ Вилюйск - Верхневилюйск 63км</t>
  </si>
  <si>
    <t>АГРС с.Тамалакан</t>
  </si>
  <si>
    <t>Газопровод-отвод к АГРС с. Верхневилюйск</t>
  </si>
  <si>
    <t>МГ Вилюйск - Верхневилюйск 89км</t>
  </si>
  <si>
    <t>АГРС с.Верхневилюйск</t>
  </si>
  <si>
    <t>МГ Среднетюнгское ГКМ - Тамалакан</t>
  </si>
  <si>
    <t>Газопровод-отвод к АГРС с. Кюбяинде</t>
  </si>
  <si>
    <t>ГО с.Усун 1км</t>
  </si>
  <si>
    <t>АГРС с.Кюбяинде</t>
  </si>
  <si>
    <t>Газопровод-отвод к АГРС с. Усун</t>
  </si>
  <si>
    <t>УКПГ СТГКМ</t>
  </si>
  <si>
    <t>АГРС с.Усун</t>
  </si>
  <si>
    <t>Газопровод-отвод к АГРС с. Тылгыны</t>
  </si>
  <si>
    <t>ГО с.Усун 5км</t>
  </si>
  <si>
    <t>АГРС с.Тылгыны</t>
  </si>
  <si>
    <t>отсутствует</t>
  </si>
  <si>
    <t>за I квартал 2013 года</t>
  </si>
  <si>
    <t>за январь 2013 года</t>
  </si>
  <si>
    <t>за февраль 2013 года</t>
  </si>
  <si>
    <t>за март 2013 года</t>
  </si>
  <si>
    <t>за апрель 2013 года</t>
  </si>
  <si>
    <t>за май 2013 года</t>
  </si>
  <si>
    <t>за II квартал 2013 года</t>
  </si>
  <si>
    <t>за июнь 2013 года</t>
  </si>
  <si>
    <t>МГ "УКПГ Отраднинское ГКМ - АГРС г.Ленск</t>
  </si>
  <si>
    <t>УКПГ Отраднинское ГКМ</t>
  </si>
  <si>
    <t>АГРС г.Ленск</t>
  </si>
  <si>
    <t>за июль  2013 года</t>
  </si>
  <si>
    <t>МГ "УКПГ Отраднинское ГКМ - АГРС г.Ленск"</t>
  </si>
  <si>
    <t>за август  2013 года</t>
  </si>
  <si>
    <t>за сентябрь  2013 года</t>
  </si>
  <si>
    <t>за III квартал 2013 года</t>
  </si>
  <si>
    <t>за октябрь 2013 года</t>
  </si>
  <si>
    <t>за ноябрь 2013 года</t>
  </si>
  <si>
    <t>за декабрь 2013 года</t>
  </si>
  <si>
    <t>за IV квартал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</si>
</sst>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0"/>
    <numFmt numFmtId="166" formatCode="0.000"/>
    <numFmt numFmtId="167" formatCode="#,##0.000000"/>
    <numFmt numFmtId="168" formatCode="0.0000"/>
    <numFmt numFmtId="169" formatCode="0.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4" fontId="3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164" fontId="3" fillId="0" borderId="19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3" fillId="0" borderId="17" xfId="0" applyFont="1" applyBorder="1" applyAlignment="1">
      <alignment vertical="top" wrapText="1"/>
    </xf>
    <xf numFmtId="0" fontId="1" fillId="0" borderId="21" xfId="0" applyFont="1" applyFill="1" applyBorder="1" applyAlignment="1">
      <alignment horizontal="center" vertical="top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4" fontId="3" fillId="0" borderId="24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4" xfId="0" applyFont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165" fontId="3" fillId="0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6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166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67" fontId="3" fillId="35" borderId="10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5" fontId="3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167" fontId="3" fillId="35" borderId="10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to9\Desktop\&#1087;&#1086;%20&#1087;&#1088;&#1080;&#1082;&#1072;&#1079;&#1091;%20&#1060;&#1040;&#1057;\2013%20&#1075;&#1086;&#1076;\3%20&#1082;&#1074;&#1072;&#1088;&#1090;&#1072;&#1083;\&#1059;&#1044;&#1080;&#1058;&#1043;%203%20&#1082;&#1074;\&#1060;&#1040;&#1057;%203%20&#1082;&#1074;&#1072;&#1088;&#1090;&#1072;&#1083;%202013%20&#1059;&#1044;&#1080;&#1058;&#1043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кв2013г"/>
      <sheetName val="июль"/>
      <sheetName val="август"/>
      <sheetName val="сентябрь"/>
      <sheetName val="3кв2013г"/>
    </sheetNames>
    <sheetDataSet>
      <sheetData sheetId="1">
        <row r="12">
          <cell r="E12">
            <v>5.42</v>
          </cell>
        </row>
      </sheetData>
      <sheetData sheetId="2">
        <row r="13">
          <cell r="E13">
            <v>6.104</v>
          </cell>
        </row>
      </sheetData>
      <sheetData sheetId="3">
        <row r="12">
          <cell r="E12">
            <v>8.912</v>
          </cell>
        </row>
      </sheetData>
      <sheetData sheetId="4">
        <row r="12">
          <cell r="E12">
            <v>20.436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I60" sqref="I60"/>
    </sheetView>
  </sheetViews>
  <sheetFormatPr defaultColWidth="9.00390625" defaultRowHeight="12.75"/>
  <cols>
    <col min="2" max="2" width="40.625" style="0" customWidth="1"/>
    <col min="3" max="3" width="26.50390625" style="0" customWidth="1"/>
    <col min="4" max="4" width="21.50390625" style="0" customWidth="1"/>
    <col min="5" max="5" width="17.125" style="0" customWidth="1"/>
    <col min="6" max="6" width="29.625" style="0" customWidth="1"/>
    <col min="8" max="8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158</v>
      </c>
      <c r="B8" s="90"/>
      <c r="C8" s="90"/>
      <c r="D8" s="90"/>
      <c r="E8" s="90"/>
      <c r="F8" s="90"/>
    </row>
    <row r="9" spans="1:6" ht="15">
      <c r="A9" s="3"/>
      <c r="B9" s="3"/>
      <c r="C9" s="3"/>
      <c r="D9" s="3"/>
      <c r="E9" s="4"/>
      <c r="F9" s="3"/>
    </row>
    <row r="10" spans="1:6" ht="66">
      <c r="A10" s="5" t="s">
        <v>0</v>
      </c>
      <c r="B10" s="5" t="s">
        <v>1</v>
      </c>
      <c r="C10" s="6" t="s">
        <v>5</v>
      </c>
      <c r="D10" s="6" t="s">
        <v>4</v>
      </c>
      <c r="E10" s="6" t="s">
        <v>59</v>
      </c>
      <c r="F10" s="5" t="s">
        <v>60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7">
        <v>1</v>
      </c>
      <c r="B12" s="16" t="s">
        <v>6</v>
      </c>
      <c r="C12" s="16"/>
      <c r="D12" s="16"/>
      <c r="E12" s="17">
        <v>3.6764383333333512</v>
      </c>
      <c r="F12" s="10" t="s">
        <v>156</v>
      </c>
      <c r="H12" s="9">
        <v>986266.15</v>
      </c>
    </row>
    <row r="13" spans="1:8" ht="15">
      <c r="A13" s="7">
        <v>2</v>
      </c>
      <c r="B13" s="18" t="s">
        <v>11</v>
      </c>
      <c r="C13" s="18" t="s">
        <v>61</v>
      </c>
      <c r="D13" s="18" t="s">
        <v>42</v>
      </c>
      <c r="E13" s="17">
        <v>0.23756</v>
      </c>
      <c r="F13" s="10" t="s">
        <v>156</v>
      </c>
      <c r="H13">
        <v>438.547</v>
      </c>
    </row>
    <row r="14" spans="1:8" ht="15">
      <c r="A14" s="7">
        <v>3</v>
      </c>
      <c r="B14" s="18" t="s">
        <v>8</v>
      </c>
      <c r="C14" s="18" t="s">
        <v>62</v>
      </c>
      <c r="D14" s="18" t="s">
        <v>40</v>
      </c>
      <c r="E14" s="17">
        <v>0.61261</v>
      </c>
      <c r="F14" s="10" t="s">
        <v>156</v>
      </c>
      <c r="H14">
        <v>1210.621</v>
      </c>
    </row>
    <row r="15" spans="1:8" ht="15">
      <c r="A15" s="7">
        <v>4</v>
      </c>
      <c r="B15" s="18" t="s">
        <v>9</v>
      </c>
      <c r="C15" s="18" t="s">
        <v>62</v>
      </c>
      <c r="D15" s="18" t="s">
        <v>41</v>
      </c>
      <c r="E15" s="17">
        <v>0.42002666666666666</v>
      </c>
      <c r="F15" s="10" t="s">
        <v>156</v>
      </c>
      <c r="H15">
        <v>805.468</v>
      </c>
    </row>
    <row r="16" spans="1:8" ht="15">
      <c r="A16" s="7">
        <v>5</v>
      </c>
      <c r="B16" s="18" t="s">
        <v>10</v>
      </c>
      <c r="C16" s="18" t="s">
        <v>62</v>
      </c>
      <c r="D16" s="18" t="s">
        <v>63</v>
      </c>
      <c r="E16" s="17">
        <v>0.5116066666666667</v>
      </c>
      <c r="F16" s="10" t="s">
        <v>156</v>
      </c>
      <c r="H16">
        <v>366.471</v>
      </c>
    </row>
    <row r="17" spans="1:6" ht="15">
      <c r="A17" s="7">
        <v>6</v>
      </c>
      <c r="B17" s="18" t="s">
        <v>7</v>
      </c>
      <c r="C17" s="18" t="s">
        <v>64</v>
      </c>
      <c r="D17" s="18" t="s">
        <v>65</v>
      </c>
      <c r="E17" s="17">
        <v>0</v>
      </c>
      <c r="F17" s="10" t="s">
        <v>156</v>
      </c>
    </row>
    <row r="18" spans="1:8" ht="19.5" customHeight="1">
      <c r="A18" s="7">
        <v>7</v>
      </c>
      <c r="B18" s="16" t="s">
        <v>13</v>
      </c>
      <c r="C18" s="18" t="s">
        <v>66</v>
      </c>
      <c r="D18" s="18" t="s">
        <v>67</v>
      </c>
      <c r="E18" s="17">
        <v>0</v>
      </c>
      <c r="F18" s="10" t="s">
        <v>156</v>
      </c>
      <c r="H18">
        <v>6843.503</v>
      </c>
    </row>
    <row r="19" spans="1:8" ht="15">
      <c r="A19" s="7">
        <v>8</v>
      </c>
      <c r="B19" s="18" t="s">
        <v>12</v>
      </c>
      <c r="C19" s="18" t="s">
        <v>68</v>
      </c>
      <c r="D19" s="18" t="s">
        <v>69</v>
      </c>
      <c r="E19" s="17">
        <v>0.02081666666666665</v>
      </c>
      <c r="F19" s="10" t="s">
        <v>156</v>
      </c>
      <c r="H19">
        <v>793.8</v>
      </c>
    </row>
    <row r="20" spans="1:6" ht="15">
      <c r="A20" s="7">
        <v>9</v>
      </c>
      <c r="B20" s="18" t="s">
        <v>14</v>
      </c>
      <c r="C20" s="18" t="s">
        <v>70</v>
      </c>
      <c r="D20" s="18" t="s">
        <v>71</v>
      </c>
      <c r="E20" s="17">
        <v>3.988526666666667</v>
      </c>
      <c r="F20" s="10" t="s">
        <v>156</v>
      </c>
    </row>
    <row r="21" spans="1:8" ht="15">
      <c r="A21" s="7">
        <v>10</v>
      </c>
      <c r="B21" s="18" t="s">
        <v>15</v>
      </c>
      <c r="C21" s="18" t="s">
        <v>72</v>
      </c>
      <c r="D21" s="18" t="s">
        <v>73</v>
      </c>
      <c r="E21" s="17">
        <v>8.348203333333332</v>
      </c>
      <c r="F21" s="10" t="s">
        <v>156</v>
      </c>
      <c r="H21" s="9">
        <f>H12-H13-H14-H15-H16-H18-H19-H17-H20</f>
        <v>975807.7399999999</v>
      </c>
    </row>
    <row r="22" spans="1:8" ht="18" customHeight="1">
      <c r="A22" s="7">
        <v>11</v>
      </c>
      <c r="B22" s="18" t="s">
        <v>16</v>
      </c>
      <c r="C22" s="18" t="s">
        <v>74</v>
      </c>
      <c r="D22" s="18" t="s">
        <v>75</v>
      </c>
      <c r="E22" s="17">
        <v>0.09826666666666665</v>
      </c>
      <c r="F22" s="10" t="s">
        <v>156</v>
      </c>
      <c r="H22">
        <v>455.709</v>
      </c>
    </row>
    <row r="23" spans="1:6" ht="30.75">
      <c r="A23" s="7">
        <v>12</v>
      </c>
      <c r="B23" s="16" t="s">
        <v>17</v>
      </c>
      <c r="C23" s="18" t="s">
        <v>76</v>
      </c>
      <c r="D23" s="18" t="s">
        <v>77</v>
      </c>
      <c r="E23" s="17">
        <v>0.9124133333333331</v>
      </c>
      <c r="F23" s="10" t="s">
        <v>156</v>
      </c>
    </row>
    <row r="24" spans="1:8" ht="18" customHeight="1">
      <c r="A24" s="7">
        <v>13</v>
      </c>
      <c r="B24" s="19" t="s">
        <v>18</v>
      </c>
      <c r="C24" s="19" t="s">
        <v>78</v>
      </c>
      <c r="D24" s="19" t="s">
        <v>43</v>
      </c>
      <c r="E24" s="17">
        <v>1.0860966666666667</v>
      </c>
      <c r="F24" s="10" t="s">
        <v>156</v>
      </c>
      <c r="H24">
        <v>637.649</v>
      </c>
    </row>
    <row r="25" spans="1:6" ht="15">
      <c r="A25" s="7">
        <v>14</v>
      </c>
      <c r="B25" s="19" t="s">
        <v>19</v>
      </c>
      <c r="C25" s="19" t="s">
        <v>78</v>
      </c>
      <c r="D25" s="19" t="s">
        <v>44</v>
      </c>
      <c r="E25" s="17">
        <v>0.12631666666666663</v>
      </c>
      <c r="F25" s="10" t="s">
        <v>156</v>
      </c>
    </row>
    <row r="26" spans="1:8" ht="15">
      <c r="A26" s="7">
        <v>15</v>
      </c>
      <c r="B26" s="18" t="s">
        <v>20</v>
      </c>
      <c r="C26" s="18" t="s">
        <v>79</v>
      </c>
      <c r="D26" s="18" t="s">
        <v>45</v>
      </c>
      <c r="E26" s="17">
        <v>8.052106666666665</v>
      </c>
      <c r="F26" s="10" t="s">
        <v>156</v>
      </c>
      <c r="H26">
        <v>28583.71</v>
      </c>
    </row>
    <row r="27" spans="1:8" ht="15">
      <c r="A27" s="7">
        <v>16</v>
      </c>
      <c r="B27" s="18" t="s">
        <v>21</v>
      </c>
      <c r="C27" s="18" t="s">
        <v>80</v>
      </c>
      <c r="D27" s="18" t="s">
        <v>46</v>
      </c>
      <c r="E27" s="17">
        <v>0</v>
      </c>
      <c r="F27" s="10" t="s">
        <v>156</v>
      </c>
      <c r="H27">
        <v>247.557</v>
      </c>
    </row>
    <row r="28" spans="1:8" ht="15">
      <c r="A28" s="7">
        <v>17</v>
      </c>
      <c r="B28" s="16" t="s">
        <v>22</v>
      </c>
      <c r="C28" s="18" t="s">
        <v>81</v>
      </c>
      <c r="D28" s="18" t="s">
        <v>47</v>
      </c>
      <c r="E28" s="17">
        <v>5.877343666666672</v>
      </c>
      <c r="F28" s="10" t="s">
        <v>156</v>
      </c>
      <c r="H28" s="9">
        <f>H29+H30</f>
        <v>3267.58</v>
      </c>
    </row>
    <row r="29" spans="1:8" ht="15">
      <c r="A29" s="7">
        <v>18</v>
      </c>
      <c r="B29" s="18" t="s">
        <v>23</v>
      </c>
      <c r="C29" s="18" t="s">
        <v>82</v>
      </c>
      <c r="D29" s="18" t="s">
        <v>48</v>
      </c>
      <c r="E29" s="17">
        <v>0</v>
      </c>
      <c r="F29" s="10" t="s">
        <v>156</v>
      </c>
      <c r="H29">
        <v>1689.957</v>
      </c>
    </row>
    <row r="30" spans="1:8" ht="15">
      <c r="A30" s="7">
        <v>19</v>
      </c>
      <c r="B30" s="16" t="s">
        <v>83</v>
      </c>
      <c r="C30" s="18" t="s">
        <v>82</v>
      </c>
      <c r="D30" s="18" t="s">
        <v>84</v>
      </c>
      <c r="E30" s="17">
        <v>14.199633666666665</v>
      </c>
      <c r="F30" s="10" t="s">
        <v>156</v>
      </c>
      <c r="H30">
        <v>1577.623</v>
      </c>
    </row>
    <row r="31" spans="1:8" ht="30.75">
      <c r="A31" s="7">
        <v>20</v>
      </c>
      <c r="B31" s="18" t="s">
        <v>24</v>
      </c>
      <c r="C31" s="18" t="s">
        <v>82</v>
      </c>
      <c r="D31" s="18" t="s">
        <v>49</v>
      </c>
      <c r="E31" s="17">
        <v>0</v>
      </c>
      <c r="F31" s="10" t="s">
        <v>156</v>
      </c>
      <c r="H31">
        <v>373.269</v>
      </c>
    </row>
    <row r="32" spans="1:6" ht="15">
      <c r="A32" s="7">
        <v>21</v>
      </c>
      <c r="B32" s="16" t="s">
        <v>25</v>
      </c>
      <c r="C32" s="18" t="s">
        <v>82</v>
      </c>
      <c r="D32" s="18" t="s">
        <v>85</v>
      </c>
      <c r="E32" s="17">
        <v>13.42913</v>
      </c>
      <c r="F32" s="10" t="s">
        <v>156</v>
      </c>
    </row>
    <row r="33" spans="1:8" ht="30.75">
      <c r="A33" s="7">
        <v>22</v>
      </c>
      <c r="B33" s="18" t="s">
        <v>26</v>
      </c>
      <c r="C33" s="18" t="s">
        <v>25</v>
      </c>
      <c r="D33" s="18" t="s">
        <v>50</v>
      </c>
      <c r="E33" s="17">
        <v>0.40829666666666664</v>
      </c>
      <c r="F33" s="10" t="s">
        <v>156</v>
      </c>
      <c r="H33">
        <v>2961.447</v>
      </c>
    </row>
    <row r="34" spans="1:6" ht="15">
      <c r="A34" s="7">
        <v>23</v>
      </c>
      <c r="B34" s="16" t="s">
        <v>27</v>
      </c>
      <c r="C34" s="18" t="s">
        <v>86</v>
      </c>
      <c r="D34" s="18" t="s">
        <v>87</v>
      </c>
      <c r="E34" s="17">
        <v>9.184543333333334</v>
      </c>
      <c r="F34" s="10" t="s">
        <v>156</v>
      </c>
    </row>
    <row r="35" spans="1:6" ht="15">
      <c r="A35" s="7">
        <v>24</v>
      </c>
      <c r="B35" s="18" t="s">
        <v>28</v>
      </c>
      <c r="C35" s="18" t="s">
        <v>88</v>
      </c>
      <c r="D35" s="18" t="s">
        <v>51</v>
      </c>
      <c r="E35" s="17">
        <v>0.46109666666666665</v>
      </c>
      <c r="F35" s="10" t="s">
        <v>156</v>
      </c>
    </row>
    <row r="36" spans="1:8" ht="15">
      <c r="A36" s="7">
        <v>25</v>
      </c>
      <c r="B36" s="18" t="s">
        <v>29</v>
      </c>
      <c r="C36" s="18" t="s">
        <v>88</v>
      </c>
      <c r="D36" s="18" t="s">
        <v>52</v>
      </c>
      <c r="E36" s="17">
        <v>0.5234466666666666</v>
      </c>
      <c r="F36" s="10" t="s">
        <v>156</v>
      </c>
      <c r="H36" s="9">
        <f>H40+H38+H37+H41</f>
        <v>98517.994</v>
      </c>
    </row>
    <row r="37" spans="1:8" ht="15">
      <c r="A37" s="7">
        <v>26</v>
      </c>
      <c r="B37" s="18" t="s">
        <v>89</v>
      </c>
      <c r="C37" s="18" t="s">
        <v>90</v>
      </c>
      <c r="D37" s="18" t="s">
        <v>91</v>
      </c>
      <c r="E37" s="17">
        <v>46.666666666666664</v>
      </c>
      <c r="F37" s="10" t="s">
        <v>156</v>
      </c>
      <c r="H37" s="8">
        <v>7301.147</v>
      </c>
    </row>
    <row r="38" spans="1:8" ht="15">
      <c r="A38" s="7">
        <v>27</v>
      </c>
      <c r="B38" s="16" t="s">
        <v>30</v>
      </c>
      <c r="C38" s="18" t="s">
        <v>66</v>
      </c>
      <c r="D38" s="18" t="s">
        <v>92</v>
      </c>
      <c r="E38" s="17">
        <v>24.55166</v>
      </c>
      <c r="F38" s="10" t="s">
        <v>156</v>
      </c>
      <c r="H38">
        <v>89446.649</v>
      </c>
    </row>
    <row r="39" spans="1:8" ht="15">
      <c r="A39" s="7">
        <v>28</v>
      </c>
      <c r="B39" s="18" t="s">
        <v>31</v>
      </c>
      <c r="C39" s="18" t="s">
        <v>93</v>
      </c>
      <c r="D39" s="18" t="s">
        <v>53</v>
      </c>
      <c r="E39" s="17">
        <v>2.99306</v>
      </c>
      <c r="F39" s="10" t="s">
        <v>156</v>
      </c>
      <c r="H39" s="9">
        <f>H40</f>
        <v>1770.198</v>
      </c>
    </row>
    <row r="40" spans="1:8" ht="15">
      <c r="A40" s="7">
        <v>29</v>
      </c>
      <c r="B40" s="20" t="s">
        <v>32</v>
      </c>
      <c r="C40" s="18" t="s">
        <v>93</v>
      </c>
      <c r="D40" s="18" t="s">
        <v>33</v>
      </c>
      <c r="E40" s="17">
        <v>36.4293</v>
      </c>
      <c r="F40" s="10" t="s">
        <v>156</v>
      </c>
      <c r="H40">
        <v>1770.198</v>
      </c>
    </row>
    <row r="41" spans="1:8" ht="30.75">
      <c r="A41" s="7">
        <v>30</v>
      </c>
      <c r="B41" s="16" t="s">
        <v>33</v>
      </c>
      <c r="C41" s="18" t="s">
        <v>94</v>
      </c>
      <c r="D41" s="18" t="s">
        <v>95</v>
      </c>
      <c r="E41" s="17">
        <v>26.173813333333335</v>
      </c>
      <c r="F41" s="10" t="s">
        <v>156</v>
      </c>
      <c r="H41" s="9">
        <f>H42</f>
        <v>0</v>
      </c>
    </row>
    <row r="42" spans="1:6" ht="15">
      <c r="A42" s="7">
        <v>31</v>
      </c>
      <c r="B42" s="16" t="s">
        <v>34</v>
      </c>
      <c r="C42" s="18" t="s">
        <v>33</v>
      </c>
      <c r="D42" s="18" t="s">
        <v>96</v>
      </c>
      <c r="E42" s="17">
        <v>35.22215333333333</v>
      </c>
      <c r="F42" s="10" t="s">
        <v>156</v>
      </c>
    </row>
    <row r="43" spans="1:8" ht="15">
      <c r="A43" s="7">
        <v>32</v>
      </c>
      <c r="B43" s="18" t="s">
        <v>35</v>
      </c>
      <c r="C43" s="18" t="s">
        <v>33</v>
      </c>
      <c r="D43" s="18" t="s">
        <v>97</v>
      </c>
      <c r="E43" s="17">
        <v>2.6889</v>
      </c>
      <c r="F43" s="10" t="s">
        <v>156</v>
      </c>
      <c r="H43" s="9">
        <f>H44+H45</f>
        <v>1357.287</v>
      </c>
    </row>
    <row r="44" spans="1:8" ht="15">
      <c r="A44" s="7">
        <v>33</v>
      </c>
      <c r="B44" s="18" t="s">
        <v>36</v>
      </c>
      <c r="C44" s="18" t="s">
        <v>33</v>
      </c>
      <c r="D44" s="18" t="s">
        <v>54</v>
      </c>
      <c r="E44" s="17">
        <v>0.98739</v>
      </c>
      <c r="F44" s="10" t="s">
        <v>156</v>
      </c>
      <c r="H44">
        <v>748.597</v>
      </c>
    </row>
    <row r="45" spans="1:8" ht="30.75">
      <c r="A45" s="7">
        <v>34</v>
      </c>
      <c r="B45" s="18" t="s">
        <v>37</v>
      </c>
      <c r="C45" s="18" t="s">
        <v>33</v>
      </c>
      <c r="D45" s="18" t="s">
        <v>98</v>
      </c>
      <c r="E45" s="17">
        <v>1.62018</v>
      </c>
      <c r="F45" s="10" t="s">
        <v>156</v>
      </c>
      <c r="H45">
        <v>608.69</v>
      </c>
    </row>
    <row r="46" spans="1:8" ht="15">
      <c r="A46" s="7">
        <v>35</v>
      </c>
      <c r="B46" s="18" t="s">
        <v>38</v>
      </c>
      <c r="C46" s="18" t="s">
        <v>33</v>
      </c>
      <c r="D46" s="18" t="s">
        <v>99</v>
      </c>
      <c r="E46" s="17">
        <v>3.60401</v>
      </c>
      <c r="F46" s="10" t="s">
        <v>156</v>
      </c>
      <c r="H46">
        <v>0</v>
      </c>
    </row>
    <row r="47" spans="1:8" ht="15">
      <c r="A47" s="30">
        <v>36</v>
      </c>
      <c r="B47" s="31" t="s">
        <v>39</v>
      </c>
      <c r="C47" s="32" t="s">
        <v>34</v>
      </c>
      <c r="D47" s="31" t="s">
        <v>100</v>
      </c>
      <c r="E47" s="33">
        <v>1.04882</v>
      </c>
      <c r="F47" s="10" t="s">
        <v>156</v>
      </c>
      <c r="H47" s="9">
        <f>H46+H48+H49+H50+H51</f>
        <v>55516.242999999995</v>
      </c>
    </row>
    <row r="48" spans="1:8" ht="15">
      <c r="A48" s="10">
        <f>A47+1</f>
        <v>37</v>
      </c>
      <c r="B48" s="11" t="s">
        <v>102</v>
      </c>
      <c r="C48" s="14"/>
      <c r="D48" s="14"/>
      <c r="E48" s="15">
        <v>1800</v>
      </c>
      <c r="F48" s="10" t="s">
        <v>156</v>
      </c>
      <c r="H48">
        <v>13922.497</v>
      </c>
    </row>
    <row r="49" spans="1:8" ht="30.75">
      <c r="A49" s="10">
        <f aca="true" t="shared" si="0" ref="A49:A67">A48+1</f>
        <v>38</v>
      </c>
      <c r="B49" s="12" t="s">
        <v>103</v>
      </c>
      <c r="C49" s="14" t="s">
        <v>104</v>
      </c>
      <c r="D49" s="12" t="s">
        <v>105</v>
      </c>
      <c r="E49" s="15">
        <v>276</v>
      </c>
      <c r="F49" s="10" t="s">
        <v>156</v>
      </c>
      <c r="H49" s="9">
        <f>H50+H51</f>
        <v>20796.873</v>
      </c>
    </row>
    <row r="50" spans="1:8" ht="15">
      <c r="A50" s="10">
        <f t="shared" si="0"/>
        <v>39</v>
      </c>
      <c r="B50" s="12" t="s">
        <v>106</v>
      </c>
      <c r="C50" s="14" t="s">
        <v>107</v>
      </c>
      <c r="D50" s="12" t="s">
        <v>108</v>
      </c>
      <c r="E50" s="15">
        <v>5.037</v>
      </c>
      <c r="F50" s="10" t="s">
        <v>156</v>
      </c>
      <c r="H50" s="9">
        <f>H52+H53+H54+H55</f>
        <v>19572.347999999998</v>
      </c>
    </row>
    <row r="51" spans="1:8" ht="15">
      <c r="A51" s="10">
        <f t="shared" si="0"/>
        <v>40</v>
      </c>
      <c r="B51" s="12" t="s">
        <v>109</v>
      </c>
      <c r="C51" s="14" t="s">
        <v>110</v>
      </c>
      <c r="D51" s="12" t="s">
        <v>111</v>
      </c>
      <c r="E51" s="15">
        <v>0</v>
      </c>
      <c r="F51" s="10" t="s">
        <v>156</v>
      </c>
      <c r="H51" s="9">
        <f>H56</f>
        <v>1224.525</v>
      </c>
    </row>
    <row r="52" spans="1:8" ht="15">
      <c r="A52" s="10">
        <f t="shared" si="0"/>
        <v>41</v>
      </c>
      <c r="B52" s="12" t="s">
        <v>112</v>
      </c>
      <c r="C52" s="14" t="s">
        <v>113</v>
      </c>
      <c r="D52" s="12" t="s">
        <v>114</v>
      </c>
      <c r="E52" s="15">
        <v>0</v>
      </c>
      <c r="F52" s="10" t="s">
        <v>156</v>
      </c>
      <c r="H52">
        <v>2805.602</v>
      </c>
    </row>
    <row r="53" spans="1:8" ht="15">
      <c r="A53" s="10">
        <f t="shared" si="0"/>
        <v>42</v>
      </c>
      <c r="B53" s="12" t="s">
        <v>115</v>
      </c>
      <c r="C53" s="14" t="s">
        <v>116</v>
      </c>
      <c r="D53" s="12" t="s">
        <v>117</v>
      </c>
      <c r="E53" s="15">
        <v>0</v>
      </c>
      <c r="F53" s="10" t="s">
        <v>156</v>
      </c>
      <c r="H53">
        <v>1327.116</v>
      </c>
    </row>
    <row r="54" spans="1:8" ht="30.75">
      <c r="A54" s="10">
        <f t="shared" si="0"/>
        <v>43</v>
      </c>
      <c r="B54" s="12" t="s">
        <v>118</v>
      </c>
      <c r="C54" s="14" t="s">
        <v>119</v>
      </c>
      <c r="D54" s="12" t="s">
        <v>120</v>
      </c>
      <c r="E54" s="15">
        <v>3.85</v>
      </c>
      <c r="F54" s="10" t="s">
        <v>156</v>
      </c>
      <c r="H54">
        <v>4606.588</v>
      </c>
    </row>
    <row r="55" spans="1:8" ht="30.75">
      <c r="A55" s="10">
        <f t="shared" si="0"/>
        <v>44</v>
      </c>
      <c r="B55" s="12" t="s">
        <v>121</v>
      </c>
      <c r="C55" s="14" t="s">
        <v>122</v>
      </c>
      <c r="D55" s="12" t="s">
        <v>123</v>
      </c>
      <c r="E55" s="15">
        <v>0</v>
      </c>
      <c r="F55" s="10" t="s">
        <v>156</v>
      </c>
      <c r="H55">
        <v>10833.042</v>
      </c>
    </row>
    <row r="56" spans="1:8" ht="30.75">
      <c r="A56" s="10">
        <f t="shared" si="0"/>
        <v>45</v>
      </c>
      <c r="B56" s="12" t="s">
        <v>124</v>
      </c>
      <c r="C56" s="14" t="s">
        <v>125</v>
      </c>
      <c r="D56" s="12" t="s">
        <v>126</v>
      </c>
      <c r="E56" s="15">
        <v>13.3</v>
      </c>
      <c r="F56" s="10" t="s">
        <v>156</v>
      </c>
      <c r="H56">
        <v>1224.525</v>
      </c>
    </row>
    <row r="57" spans="1:6" ht="30.75">
      <c r="A57" s="10">
        <f t="shared" si="0"/>
        <v>46</v>
      </c>
      <c r="B57" s="12" t="s">
        <v>127</v>
      </c>
      <c r="C57" s="14" t="s">
        <v>128</v>
      </c>
      <c r="D57" s="12" t="s">
        <v>129</v>
      </c>
      <c r="E57" s="15">
        <v>6.35</v>
      </c>
      <c r="F57" s="10" t="s">
        <v>156</v>
      </c>
    </row>
    <row r="58" spans="1:6" ht="15">
      <c r="A58" s="10">
        <f t="shared" si="0"/>
        <v>47</v>
      </c>
      <c r="B58" s="13" t="s">
        <v>130</v>
      </c>
      <c r="C58" s="14"/>
      <c r="D58" s="12"/>
      <c r="E58" s="15">
        <v>465.3</v>
      </c>
      <c r="F58" s="10" t="s">
        <v>156</v>
      </c>
    </row>
    <row r="59" spans="1:6" ht="30.75">
      <c r="A59" s="10">
        <f t="shared" si="0"/>
        <v>48</v>
      </c>
      <c r="B59" s="12" t="s">
        <v>131</v>
      </c>
      <c r="C59" s="14" t="s">
        <v>132</v>
      </c>
      <c r="D59" s="12" t="s">
        <v>133</v>
      </c>
      <c r="E59" s="15">
        <v>0</v>
      </c>
      <c r="F59" s="10" t="s">
        <v>156</v>
      </c>
    </row>
    <row r="60" spans="1:6" ht="30.75">
      <c r="A60" s="10">
        <f t="shared" si="0"/>
        <v>49</v>
      </c>
      <c r="B60" s="12" t="s">
        <v>134</v>
      </c>
      <c r="C60" s="14" t="s">
        <v>135</v>
      </c>
      <c r="D60" s="12" t="s">
        <v>136</v>
      </c>
      <c r="E60" s="15">
        <v>0</v>
      </c>
      <c r="F60" s="10" t="s">
        <v>156</v>
      </c>
    </row>
    <row r="61" spans="1:6" ht="30.75">
      <c r="A61" s="10">
        <f t="shared" si="0"/>
        <v>50</v>
      </c>
      <c r="B61" s="12" t="s">
        <v>137</v>
      </c>
      <c r="C61" s="14" t="s">
        <v>138</v>
      </c>
      <c r="D61" s="12" t="s">
        <v>139</v>
      </c>
      <c r="E61" s="15">
        <v>8.97</v>
      </c>
      <c r="F61" s="10" t="s">
        <v>156</v>
      </c>
    </row>
    <row r="62" spans="1:6" ht="30.75">
      <c r="A62" s="10">
        <f t="shared" si="0"/>
        <v>51</v>
      </c>
      <c r="B62" s="12" t="s">
        <v>140</v>
      </c>
      <c r="C62" s="14" t="s">
        <v>141</v>
      </c>
      <c r="D62" s="12" t="s">
        <v>142</v>
      </c>
      <c r="E62" s="15">
        <v>0</v>
      </c>
      <c r="F62" s="10" t="s">
        <v>156</v>
      </c>
    </row>
    <row r="63" spans="1:6" ht="30.75">
      <c r="A63" s="10">
        <f t="shared" si="0"/>
        <v>52</v>
      </c>
      <c r="B63" s="12" t="s">
        <v>143</v>
      </c>
      <c r="C63" s="14" t="s">
        <v>144</v>
      </c>
      <c r="D63" s="12" t="s">
        <v>145</v>
      </c>
      <c r="E63" s="15">
        <v>0</v>
      </c>
      <c r="F63" s="10" t="s">
        <v>156</v>
      </c>
    </row>
    <row r="64" spans="1:6" ht="30.75">
      <c r="A64" s="10">
        <f t="shared" si="0"/>
        <v>53</v>
      </c>
      <c r="B64" s="13" t="s">
        <v>146</v>
      </c>
      <c r="C64" s="14"/>
      <c r="D64" s="12"/>
      <c r="E64" s="15">
        <v>0.963</v>
      </c>
      <c r="F64" s="10" t="s">
        <v>156</v>
      </c>
    </row>
    <row r="65" spans="1:6" ht="15">
      <c r="A65" s="10">
        <f t="shared" si="0"/>
        <v>54</v>
      </c>
      <c r="B65" s="12" t="s">
        <v>147</v>
      </c>
      <c r="C65" s="14" t="s">
        <v>148</v>
      </c>
      <c r="D65" s="12" t="s">
        <v>149</v>
      </c>
      <c r="E65" s="15">
        <v>0.404</v>
      </c>
      <c r="F65" s="10" t="s">
        <v>156</v>
      </c>
    </row>
    <row r="66" spans="1:6" ht="15">
      <c r="A66" s="10">
        <f t="shared" si="0"/>
        <v>55</v>
      </c>
      <c r="B66" s="12" t="s">
        <v>150</v>
      </c>
      <c r="C66" s="14" t="s">
        <v>151</v>
      </c>
      <c r="D66" s="12" t="s">
        <v>152</v>
      </c>
      <c r="E66" s="15">
        <v>0.963</v>
      </c>
      <c r="F66" s="10" t="s">
        <v>156</v>
      </c>
    </row>
    <row r="67" spans="1:6" ht="15">
      <c r="A67" s="10">
        <f t="shared" si="0"/>
        <v>56</v>
      </c>
      <c r="B67" s="12" t="s">
        <v>153</v>
      </c>
      <c r="C67" s="14" t="s">
        <v>154</v>
      </c>
      <c r="D67" s="12" t="s">
        <v>155</v>
      </c>
      <c r="E67" s="15">
        <v>0.831</v>
      </c>
      <c r="F67" s="10" t="s">
        <v>156</v>
      </c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39.875" style="0" customWidth="1"/>
    <col min="4" max="4" width="25.50390625" style="0" customWidth="1"/>
    <col min="5" max="5" width="16.00390625" style="0" customWidth="1"/>
    <col min="6" max="6" width="18.375" style="0" customWidth="1"/>
    <col min="7" max="7" width="0" style="0" hidden="1" customWidth="1"/>
    <col min="8" max="8" width="16.50390625" style="0" hidden="1" customWidth="1"/>
    <col min="9" max="11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170</v>
      </c>
      <c r="B8" s="90"/>
      <c r="C8" s="90"/>
      <c r="D8" s="90"/>
      <c r="E8" s="90"/>
      <c r="F8" s="90"/>
    </row>
    <row r="9" spans="1:6" ht="15.75" thickBot="1">
      <c r="A9" s="3"/>
      <c r="B9" s="3"/>
      <c r="C9" s="3"/>
      <c r="D9" s="3"/>
      <c r="E9" s="4"/>
      <c r="F9" s="3"/>
    </row>
    <row r="10" spans="1:8" ht="132" thickBot="1">
      <c r="A10" s="61" t="s">
        <v>0</v>
      </c>
      <c r="B10" s="62" t="s">
        <v>1</v>
      </c>
      <c r="C10" s="63" t="s">
        <v>5</v>
      </c>
      <c r="D10" s="63" t="s">
        <v>4</v>
      </c>
      <c r="E10" s="63" t="s">
        <v>59</v>
      </c>
      <c r="F10" s="64" t="s">
        <v>60</v>
      </c>
      <c r="H10" s="8" t="s">
        <v>101</v>
      </c>
    </row>
    <row r="11" spans="1:6" ht="12.75">
      <c r="A11" s="65">
        <v>1</v>
      </c>
      <c r="B11" s="66">
        <v>2</v>
      </c>
      <c r="C11" s="66">
        <v>3</v>
      </c>
      <c r="D11" s="66">
        <v>4</v>
      </c>
      <c r="E11" s="66">
        <v>5</v>
      </c>
      <c r="F11" s="67">
        <v>6</v>
      </c>
    </row>
    <row r="12" spans="1:8" ht="15">
      <c r="A12" s="68">
        <v>1</v>
      </c>
      <c r="B12" s="11" t="s">
        <v>6</v>
      </c>
      <c r="C12" s="11"/>
      <c r="D12" s="11"/>
      <c r="E12" s="69">
        <f>112.313877333333+'[1]август'!$E$13</f>
        <v>118.417877333333</v>
      </c>
      <c r="F12" s="74"/>
      <c r="H12" s="9">
        <v>986266.15</v>
      </c>
    </row>
    <row r="13" spans="1:8" ht="30.75">
      <c r="A13" s="68">
        <v>2</v>
      </c>
      <c r="B13" s="12" t="s">
        <v>11</v>
      </c>
      <c r="C13" s="12" t="s">
        <v>61</v>
      </c>
      <c r="D13" s="12" t="s">
        <v>42</v>
      </c>
      <c r="E13" s="69">
        <v>0.350958</v>
      </c>
      <c r="F13" s="74" t="s">
        <v>156</v>
      </c>
      <c r="H13">
        <v>438.547</v>
      </c>
    </row>
    <row r="14" spans="1:8" ht="15">
      <c r="A14" s="68">
        <v>3</v>
      </c>
      <c r="B14" s="12" t="s">
        <v>8</v>
      </c>
      <c r="C14" s="12" t="s">
        <v>62</v>
      </c>
      <c r="D14" s="12" t="s">
        <v>40</v>
      </c>
      <c r="E14" s="69">
        <v>0.872023</v>
      </c>
      <c r="F14" s="74" t="s">
        <v>156</v>
      </c>
      <c r="H14">
        <v>1210.621</v>
      </c>
    </row>
    <row r="15" spans="1:8" ht="15">
      <c r="A15" s="68">
        <v>4</v>
      </c>
      <c r="B15" s="14" t="s">
        <v>9</v>
      </c>
      <c r="C15" s="14" t="s">
        <v>62</v>
      </c>
      <c r="D15" s="14" t="s">
        <v>41</v>
      </c>
      <c r="E15" s="69">
        <v>0.6344966666666666</v>
      </c>
      <c r="F15" s="74" t="s">
        <v>156</v>
      </c>
      <c r="H15">
        <v>805.468</v>
      </c>
    </row>
    <row r="16" spans="1:8" ht="30.75">
      <c r="A16" s="68">
        <v>5</v>
      </c>
      <c r="B16" s="12" t="s">
        <v>10</v>
      </c>
      <c r="C16" s="12" t="s">
        <v>62</v>
      </c>
      <c r="D16" s="12" t="s">
        <v>63</v>
      </c>
      <c r="E16" s="69">
        <v>0.6586286666666666</v>
      </c>
      <c r="F16" s="74" t="s">
        <v>156</v>
      </c>
      <c r="H16">
        <v>366.471</v>
      </c>
    </row>
    <row r="17" spans="1:6" ht="15">
      <c r="A17" s="68">
        <v>6</v>
      </c>
      <c r="B17" s="14" t="s">
        <v>7</v>
      </c>
      <c r="C17" s="14" t="s">
        <v>64</v>
      </c>
      <c r="D17" s="14" t="s">
        <v>65</v>
      </c>
      <c r="E17" s="74">
        <v>0</v>
      </c>
      <c r="F17" s="74" t="s">
        <v>156</v>
      </c>
    </row>
    <row r="18" spans="1:8" ht="30.75">
      <c r="A18" s="68">
        <v>7</v>
      </c>
      <c r="B18" s="13" t="s">
        <v>13</v>
      </c>
      <c r="C18" s="12" t="s">
        <v>66</v>
      </c>
      <c r="D18" s="12" t="s">
        <v>67</v>
      </c>
      <c r="E18" s="69">
        <v>99.375808</v>
      </c>
      <c r="F18" s="74" t="s">
        <v>156</v>
      </c>
      <c r="H18">
        <v>6843.503</v>
      </c>
    </row>
    <row r="19" spans="1:8" ht="15">
      <c r="A19" s="68">
        <v>8</v>
      </c>
      <c r="B19" s="14" t="s">
        <v>12</v>
      </c>
      <c r="C19" s="14" t="s">
        <v>68</v>
      </c>
      <c r="D19" s="14" t="s">
        <v>69</v>
      </c>
      <c r="E19" s="69">
        <v>0.14208766666666667</v>
      </c>
      <c r="F19" s="74" t="s">
        <v>156</v>
      </c>
      <c r="H19">
        <v>793.8</v>
      </c>
    </row>
    <row r="20" spans="1:6" ht="30.75">
      <c r="A20" s="68">
        <v>9</v>
      </c>
      <c r="B20" s="12" t="s">
        <v>14</v>
      </c>
      <c r="C20" s="12" t="s">
        <v>70</v>
      </c>
      <c r="D20" s="12" t="s">
        <v>71</v>
      </c>
      <c r="E20" s="69">
        <v>4.155616666666667</v>
      </c>
      <c r="F20" s="74" t="s">
        <v>156</v>
      </c>
    </row>
    <row r="21" spans="1:8" ht="15">
      <c r="A21" s="68">
        <v>10</v>
      </c>
      <c r="B21" s="12" t="s">
        <v>15</v>
      </c>
      <c r="C21" s="12" t="s">
        <v>72</v>
      </c>
      <c r="D21" s="12" t="s">
        <v>73</v>
      </c>
      <c r="E21" s="69">
        <v>16.561276333333332</v>
      </c>
      <c r="F21" s="74" t="s">
        <v>156</v>
      </c>
      <c r="H21" s="9">
        <f>H12-H13-H14-H15-H16-H18-H19-H17-H20</f>
        <v>975807.7399999999</v>
      </c>
    </row>
    <row r="22" spans="1:8" ht="15">
      <c r="A22" s="68">
        <v>11</v>
      </c>
      <c r="B22" s="12" t="s">
        <v>16</v>
      </c>
      <c r="C22" s="12" t="s">
        <v>74</v>
      </c>
      <c r="D22" s="12" t="s">
        <v>75</v>
      </c>
      <c r="E22" s="69">
        <v>0.16602466666666665</v>
      </c>
      <c r="F22" s="74" t="s">
        <v>156</v>
      </c>
      <c r="H22">
        <v>455.709</v>
      </c>
    </row>
    <row r="23" spans="1:6" ht="30.75">
      <c r="A23" s="68">
        <v>12</v>
      </c>
      <c r="B23" s="82" t="s">
        <v>17</v>
      </c>
      <c r="C23" s="83" t="s">
        <v>76</v>
      </c>
      <c r="D23" s="83" t="s">
        <v>77</v>
      </c>
      <c r="E23" s="69">
        <v>1.9824633333333332</v>
      </c>
      <c r="F23" s="74" t="s">
        <v>156</v>
      </c>
    </row>
    <row r="24" spans="1:8" ht="15">
      <c r="A24" s="68">
        <v>13</v>
      </c>
      <c r="B24" s="84" t="s">
        <v>18</v>
      </c>
      <c r="C24" s="84" t="s">
        <v>78</v>
      </c>
      <c r="D24" s="84" t="s">
        <v>43</v>
      </c>
      <c r="E24" s="69">
        <v>1.6411606666666667</v>
      </c>
      <c r="F24" s="74" t="s">
        <v>156</v>
      </c>
      <c r="H24">
        <v>637.649</v>
      </c>
    </row>
    <row r="25" spans="1:6" ht="30.75">
      <c r="A25" s="68">
        <v>14</v>
      </c>
      <c r="B25" s="84" t="s">
        <v>19</v>
      </c>
      <c r="C25" s="85" t="s">
        <v>78</v>
      </c>
      <c r="D25" s="84" t="s">
        <v>44</v>
      </c>
      <c r="E25" s="69">
        <v>0.6413026666666666</v>
      </c>
      <c r="F25" s="74" t="s">
        <v>156</v>
      </c>
    </row>
    <row r="26" spans="1:8" ht="15">
      <c r="A26" s="68">
        <v>15</v>
      </c>
      <c r="B26" s="75" t="s">
        <v>20</v>
      </c>
      <c r="C26" s="12" t="s">
        <v>79</v>
      </c>
      <c r="D26" s="75" t="s">
        <v>45</v>
      </c>
      <c r="E26" s="69">
        <v>8.145557666666667</v>
      </c>
      <c r="F26" s="74" t="s">
        <v>156</v>
      </c>
      <c r="H26">
        <v>28583.71</v>
      </c>
    </row>
    <row r="27" spans="1:8" ht="15">
      <c r="A27" s="68">
        <v>16</v>
      </c>
      <c r="B27" s="14" t="s">
        <v>21</v>
      </c>
      <c r="C27" s="12" t="s">
        <v>80</v>
      </c>
      <c r="D27" s="14" t="s">
        <v>46</v>
      </c>
      <c r="E27" s="74">
        <v>0</v>
      </c>
      <c r="F27" s="74" t="s">
        <v>156</v>
      </c>
      <c r="H27">
        <v>247.557</v>
      </c>
    </row>
    <row r="28" spans="1:8" ht="30.75">
      <c r="A28" s="68">
        <v>17</v>
      </c>
      <c r="B28" s="11" t="s">
        <v>22</v>
      </c>
      <c r="C28" s="75" t="s">
        <v>81</v>
      </c>
      <c r="D28" s="14" t="s">
        <v>47</v>
      </c>
      <c r="E28" s="69">
        <v>19.69819466666667</v>
      </c>
      <c r="F28" s="74" t="s">
        <v>156</v>
      </c>
      <c r="H28" s="9">
        <f>H29+H30</f>
        <v>3267.58</v>
      </c>
    </row>
    <row r="29" spans="1:8" ht="30.75">
      <c r="A29" s="68">
        <v>18</v>
      </c>
      <c r="B29" s="14" t="s">
        <v>23</v>
      </c>
      <c r="C29" s="14" t="s">
        <v>82</v>
      </c>
      <c r="D29" s="14" t="s">
        <v>48</v>
      </c>
      <c r="E29" s="74">
        <v>0</v>
      </c>
      <c r="F29" s="74" t="s">
        <v>156</v>
      </c>
      <c r="H29">
        <v>1689.957</v>
      </c>
    </row>
    <row r="30" spans="1:8" ht="15">
      <c r="A30" s="68">
        <v>19</v>
      </c>
      <c r="B30" s="11" t="s">
        <v>83</v>
      </c>
      <c r="C30" s="14" t="s">
        <v>82</v>
      </c>
      <c r="D30" s="14" t="s">
        <v>84</v>
      </c>
      <c r="E30" s="69">
        <v>14.748064666666666</v>
      </c>
      <c r="F30" s="74" t="s">
        <v>156</v>
      </c>
      <c r="H30">
        <v>1577.623</v>
      </c>
    </row>
    <row r="31" spans="1:8" ht="30.75">
      <c r="A31" s="68">
        <v>20</v>
      </c>
      <c r="B31" s="12" t="s">
        <v>24</v>
      </c>
      <c r="C31" s="12" t="s">
        <v>82</v>
      </c>
      <c r="D31" s="12" t="s">
        <v>49</v>
      </c>
      <c r="E31" s="74">
        <v>0</v>
      </c>
      <c r="F31" s="74" t="s">
        <v>156</v>
      </c>
      <c r="H31">
        <v>373.269</v>
      </c>
    </row>
    <row r="32" spans="1:6" ht="15">
      <c r="A32" s="68">
        <v>21</v>
      </c>
      <c r="B32" s="13" t="s">
        <v>25</v>
      </c>
      <c r="C32" s="12" t="s">
        <v>82</v>
      </c>
      <c r="D32" s="12" t="s">
        <v>85</v>
      </c>
      <c r="E32" s="69">
        <v>13.670503</v>
      </c>
      <c r="F32" s="74" t="s">
        <v>156</v>
      </c>
    </row>
    <row r="33" spans="1:8" ht="30.75">
      <c r="A33" s="68">
        <v>22</v>
      </c>
      <c r="B33" s="12" t="s">
        <v>26</v>
      </c>
      <c r="C33" s="12" t="s">
        <v>25</v>
      </c>
      <c r="D33" s="12" t="s">
        <v>50</v>
      </c>
      <c r="E33" s="69">
        <v>0.6496696666666666</v>
      </c>
      <c r="F33" s="74" t="s">
        <v>156</v>
      </c>
      <c r="H33">
        <v>2961.447</v>
      </c>
    </row>
    <row r="34" spans="1:6" ht="15">
      <c r="A34" s="68">
        <v>23</v>
      </c>
      <c r="B34" s="11" t="s">
        <v>27</v>
      </c>
      <c r="C34" s="14" t="s">
        <v>86</v>
      </c>
      <c r="D34" s="14" t="s">
        <v>87</v>
      </c>
      <c r="E34" s="69">
        <v>9.636855333333333</v>
      </c>
      <c r="F34" s="74" t="s">
        <v>156</v>
      </c>
    </row>
    <row r="35" spans="1:6" ht="30.75">
      <c r="A35" s="68">
        <v>24</v>
      </c>
      <c r="B35" s="75" t="s">
        <v>28</v>
      </c>
      <c r="C35" s="12" t="s">
        <v>88</v>
      </c>
      <c r="D35" s="75" t="s">
        <v>51</v>
      </c>
      <c r="E35" s="69">
        <v>0.7175646666666666</v>
      </c>
      <c r="F35" s="74" t="s">
        <v>156</v>
      </c>
    </row>
    <row r="36" spans="1:8" ht="30.75">
      <c r="A36" s="68">
        <v>25</v>
      </c>
      <c r="B36" s="14" t="s">
        <v>29</v>
      </c>
      <c r="C36" s="12" t="s">
        <v>88</v>
      </c>
      <c r="D36" s="14" t="s">
        <v>52</v>
      </c>
      <c r="E36" s="69">
        <v>0.7192906666666666</v>
      </c>
      <c r="F36" s="74" t="s">
        <v>156</v>
      </c>
      <c r="H36" s="9">
        <f>H40+H38+H37+H41</f>
        <v>98517.994</v>
      </c>
    </row>
    <row r="37" spans="1:8" ht="15">
      <c r="A37" s="68">
        <v>26</v>
      </c>
      <c r="B37" s="72" t="s">
        <v>89</v>
      </c>
      <c r="C37" s="72" t="s">
        <v>90</v>
      </c>
      <c r="D37" s="72" t="s">
        <v>91</v>
      </c>
      <c r="E37" s="69">
        <v>45.05356966666666</v>
      </c>
      <c r="F37" s="74" t="s">
        <v>156</v>
      </c>
      <c r="H37" s="8">
        <v>7301.147</v>
      </c>
    </row>
    <row r="38" spans="1:8" ht="15">
      <c r="A38" s="68">
        <v>27</v>
      </c>
      <c r="B38" s="79" t="s">
        <v>30</v>
      </c>
      <c r="C38" s="75" t="s">
        <v>66</v>
      </c>
      <c r="D38" s="75" t="s">
        <v>92</v>
      </c>
      <c r="E38" s="69">
        <v>41.706905</v>
      </c>
      <c r="F38" s="74" t="s">
        <v>156</v>
      </c>
      <c r="H38">
        <v>89446.649</v>
      </c>
    </row>
    <row r="39" spans="1:8" ht="15">
      <c r="A39" s="68">
        <v>28</v>
      </c>
      <c r="B39" s="75" t="s">
        <v>31</v>
      </c>
      <c r="C39" s="75" t="s">
        <v>93</v>
      </c>
      <c r="D39" s="75" t="s">
        <v>53</v>
      </c>
      <c r="E39" s="69">
        <v>7.132334</v>
      </c>
      <c r="F39" s="74" t="s">
        <v>156</v>
      </c>
      <c r="H39" s="9">
        <f>H40</f>
        <v>1770.198</v>
      </c>
    </row>
    <row r="40" spans="1:8" ht="30.75">
      <c r="A40" s="68">
        <v>29</v>
      </c>
      <c r="B40" s="86" t="s">
        <v>32</v>
      </c>
      <c r="C40" s="75" t="s">
        <v>93</v>
      </c>
      <c r="D40" s="14" t="s">
        <v>33</v>
      </c>
      <c r="E40" s="69">
        <v>43.743834</v>
      </c>
      <c r="F40" s="74" t="s">
        <v>156</v>
      </c>
      <c r="H40">
        <v>1770.198</v>
      </c>
    </row>
    <row r="41" spans="1:8" ht="15">
      <c r="A41" s="68">
        <v>30</v>
      </c>
      <c r="B41" s="11" t="s">
        <v>33</v>
      </c>
      <c r="C41" s="14" t="s">
        <v>94</v>
      </c>
      <c r="D41" s="14" t="s">
        <v>95</v>
      </c>
      <c r="E41" s="69">
        <v>33.09099033333334</v>
      </c>
      <c r="F41" s="74" t="s">
        <v>156</v>
      </c>
      <c r="H41" s="9">
        <f>H42</f>
        <v>0</v>
      </c>
    </row>
    <row r="42" spans="1:6" ht="15">
      <c r="A42" s="68">
        <v>31</v>
      </c>
      <c r="B42" s="13" t="s">
        <v>34</v>
      </c>
      <c r="C42" s="12" t="s">
        <v>33</v>
      </c>
      <c r="D42" s="12" t="s">
        <v>96</v>
      </c>
      <c r="E42" s="69">
        <v>35.61951033333333</v>
      </c>
      <c r="F42" s="74" t="s">
        <v>156</v>
      </c>
    </row>
    <row r="43" spans="1:8" ht="30.75">
      <c r="A43" s="68">
        <v>32</v>
      </c>
      <c r="B43" s="14" t="s">
        <v>35</v>
      </c>
      <c r="C43" s="14" t="s">
        <v>33</v>
      </c>
      <c r="D43" s="14" t="s">
        <v>97</v>
      </c>
      <c r="E43" s="69">
        <v>3.600665</v>
      </c>
      <c r="F43" s="74" t="s">
        <v>156</v>
      </c>
      <c r="H43" s="9">
        <f>H44+H45</f>
        <v>1357.287</v>
      </c>
    </row>
    <row r="44" spans="1:8" ht="30.75">
      <c r="A44" s="68">
        <v>33</v>
      </c>
      <c r="B44" s="14" t="s">
        <v>36</v>
      </c>
      <c r="C44" s="14" t="s">
        <v>33</v>
      </c>
      <c r="D44" s="14" t="s">
        <v>54</v>
      </c>
      <c r="E44" s="69">
        <v>1.440167</v>
      </c>
      <c r="F44" s="74" t="s">
        <v>156</v>
      </c>
      <c r="H44">
        <v>748.597</v>
      </c>
    </row>
    <row r="45" spans="1:8" ht="30.75">
      <c r="A45" s="68">
        <v>34</v>
      </c>
      <c r="B45" s="12" t="s">
        <v>37</v>
      </c>
      <c r="C45" s="14" t="s">
        <v>33</v>
      </c>
      <c r="D45" s="12" t="s">
        <v>98</v>
      </c>
      <c r="E45" s="69">
        <v>3.6101639999999997</v>
      </c>
      <c r="F45" s="74" t="s">
        <v>156</v>
      </c>
      <c r="H45">
        <v>608.69</v>
      </c>
    </row>
    <row r="46" spans="1:8" ht="15">
      <c r="A46" s="68">
        <v>35</v>
      </c>
      <c r="B46" s="12" t="s">
        <v>38</v>
      </c>
      <c r="C46" s="14" t="s">
        <v>33</v>
      </c>
      <c r="D46" s="12" t="s">
        <v>99</v>
      </c>
      <c r="E46" s="69">
        <v>7.1666609999999995</v>
      </c>
      <c r="F46" s="74" t="s">
        <v>156</v>
      </c>
      <c r="H46">
        <v>0</v>
      </c>
    </row>
    <row r="47" spans="1:8" ht="15">
      <c r="A47" s="70">
        <v>36</v>
      </c>
      <c r="B47" s="71" t="s">
        <v>39</v>
      </c>
      <c r="C47" s="72" t="s">
        <v>34</v>
      </c>
      <c r="D47" s="72" t="s">
        <v>100</v>
      </c>
      <c r="E47" s="73">
        <v>1.446177</v>
      </c>
      <c r="F47" s="87" t="s">
        <v>156</v>
      </c>
      <c r="H47" s="9">
        <f>H46+H48+H49+H50+H51</f>
        <v>55516.242999999995</v>
      </c>
    </row>
    <row r="48" spans="1:8" ht="30.75">
      <c r="A48" s="70">
        <f>A47+1</f>
        <v>37</v>
      </c>
      <c r="B48" s="79" t="s">
        <v>102</v>
      </c>
      <c r="C48" s="75"/>
      <c r="D48" s="75"/>
      <c r="E48" s="76">
        <v>15.043</v>
      </c>
      <c r="F48" s="74" t="s">
        <v>156</v>
      </c>
      <c r="H48">
        <v>13922.497</v>
      </c>
    </row>
    <row r="49" spans="1:8" ht="30.75">
      <c r="A49" s="68">
        <f aca="true" t="shared" si="0" ref="A49:A67">A48+1</f>
        <v>38</v>
      </c>
      <c r="B49" s="12" t="s">
        <v>103</v>
      </c>
      <c r="C49" s="75" t="s">
        <v>104</v>
      </c>
      <c r="D49" s="75" t="s">
        <v>105</v>
      </c>
      <c r="E49" s="76">
        <v>0.929</v>
      </c>
      <c r="F49" s="74" t="s">
        <v>156</v>
      </c>
      <c r="H49" s="9">
        <f>H50+H51</f>
        <v>20796.873</v>
      </c>
    </row>
    <row r="50" spans="1:8" ht="30.75">
      <c r="A50" s="68">
        <f t="shared" si="0"/>
        <v>39</v>
      </c>
      <c r="B50" s="12" t="s">
        <v>106</v>
      </c>
      <c r="C50" s="75" t="s">
        <v>107</v>
      </c>
      <c r="D50" s="75" t="s">
        <v>108</v>
      </c>
      <c r="E50" s="76">
        <v>0.022</v>
      </c>
      <c r="F50" s="74" t="s">
        <v>156</v>
      </c>
      <c r="H50" s="9">
        <f>H52+H53+H54+H55</f>
        <v>19572.347999999998</v>
      </c>
    </row>
    <row r="51" spans="1:8" ht="15">
      <c r="A51" s="68">
        <f t="shared" si="0"/>
        <v>40</v>
      </c>
      <c r="B51" s="12" t="s">
        <v>109</v>
      </c>
      <c r="C51" s="75" t="s">
        <v>110</v>
      </c>
      <c r="D51" s="58" t="s">
        <v>111</v>
      </c>
      <c r="E51" s="76">
        <v>0.009</v>
      </c>
      <c r="F51" s="74" t="s">
        <v>156</v>
      </c>
      <c r="H51" s="9">
        <f>H56</f>
        <v>1224.525</v>
      </c>
    </row>
    <row r="52" spans="1:8" ht="15">
      <c r="A52" s="68">
        <f t="shared" si="0"/>
        <v>41</v>
      </c>
      <c r="B52" s="12" t="s">
        <v>112</v>
      </c>
      <c r="C52" s="75" t="s">
        <v>113</v>
      </c>
      <c r="D52" s="77" t="s">
        <v>114</v>
      </c>
      <c r="E52" s="76">
        <v>0.049</v>
      </c>
      <c r="F52" s="74" t="s">
        <v>156</v>
      </c>
      <c r="H52">
        <v>2805.602</v>
      </c>
    </row>
    <row r="53" spans="1:8" ht="15">
      <c r="A53" s="68">
        <f t="shared" si="0"/>
        <v>42</v>
      </c>
      <c r="B53" s="12" t="s">
        <v>115</v>
      </c>
      <c r="C53" s="75" t="s">
        <v>116</v>
      </c>
      <c r="D53" s="75" t="s">
        <v>117</v>
      </c>
      <c r="E53" s="76">
        <v>0.103</v>
      </c>
      <c r="F53" s="74" t="s">
        <v>156</v>
      </c>
      <c r="H53">
        <v>1327.116</v>
      </c>
    </row>
    <row r="54" spans="1:8" ht="30.75">
      <c r="A54" s="68">
        <f t="shared" si="0"/>
        <v>43</v>
      </c>
      <c r="B54" s="12" t="s">
        <v>118</v>
      </c>
      <c r="C54" s="75" t="s">
        <v>119</v>
      </c>
      <c r="D54" s="75" t="s">
        <v>120</v>
      </c>
      <c r="E54" s="76">
        <v>1.035</v>
      </c>
      <c r="F54" s="74" t="s">
        <v>156</v>
      </c>
      <c r="H54">
        <v>4606.588</v>
      </c>
    </row>
    <row r="55" spans="1:8" ht="30.75">
      <c r="A55" s="68">
        <f t="shared" si="0"/>
        <v>44</v>
      </c>
      <c r="B55" s="12" t="s">
        <v>121</v>
      </c>
      <c r="C55" s="75" t="s">
        <v>122</v>
      </c>
      <c r="D55" s="75" t="s">
        <v>123</v>
      </c>
      <c r="E55" s="76">
        <v>0.005</v>
      </c>
      <c r="F55" s="74" t="s">
        <v>156</v>
      </c>
      <c r="H55">
        <v>10833.042</v>
      </c>
    </row>
    <row r="56" spans="1:8" ht="30.75">
      <c r="A56" s="68">
        <f t="shared" si="0"/>
        <v>45</v>
      </c>
      <c r="B56" s="12" t="s">
        <v>124</v>
      </c>
      <c r="C56" s="75" t="s">
        <v>125</v>
      </c>
      <c r="D56" s="75" t="s">
        <v>126</v>
      </c>
      <c r="E56" s="76">
        <v>0.01</v>
      </c>
      <c r="F56" s="74" t="s">
        <v>156</v>
      </c>
      <c r="H56">
        <v>1224.525</v>
      </c>
    </row>
    <row r="57" spans="1:6" ht="30.75">
      <c r="A57" s="68">
        <f t="shared" si="0"/>
        <v>46</v>
      </c>
      <c r="B57" s="75" t="s">
        <v>127</v>
      </c>
      <c r="C57" s="75" t="s">
        <v>128</v>
      </c>
      <c r="D57" s="75" t="s">
        <v>129</v>
      </c>
      <c r="E57" s="78">
        <v>0.2334</v>
      </c>
      <c r="F57" s="74" t="s">
        <v>156</v>
      </c>
    </row>
    <row r="58" spans="1:6" ht="15">
      <c r="A58" s="68">
        <f t="shared" si="0"/>
        <v>47</v>
      </c>
      <c r="B58" s="80" t="s">
        <v>130</v>
      </c>
      <c r="C58" s="58"/>
      <c r="D58" s="58"/>
      <c r="E58" s="78">
        <v>2.917</v>
      </c>
      <c r="F58" s="74" t="s">
        <v>156</v>
      </c>
    </row>
    <row r="59" spans="1:6" ht="30.75">
      <c r="A59" s="68">
        <f t="shared" si="0"/>
        <v>48</v>
      </c>
      <c r="B59" s="75" t="s">
        <v>131</v>
      </c>
      <c r="C59" s="58" t="s">
        <v>132</v>
      </c>
      <c r="D59" s="58" t="s">
        <v>133</v>
      </c>
      <c r="E59" s="78">
        <v>0.01</v>
      </c>
      <c r="F59" s="74" t="s">
        <v>156</v>
      </c>
    </row>
    <row r="60" spans="1:6" ht="30.75">
      <c r="A60" s="68">
        <f t="shared" si="0"/>
        <v>49</v>
      </c>
      <c r="B60" s="75" t="s">
        <v>134</v>
      </c>
      <c r="C60" s="58" t="s">
        <v>135</v>
      </c>
      <c r="D60" s="58" t="s">
        <v>136</v>
      </c>
      <c r="E60" s="78">
        <v>0</v>
      </c>
      <c r="F60" s="74" t="s">
        <v>156</v>
      </c>
    </row>
    <row r="61" spans="1:6" ht="30.75">
      <c r="A61" s="68">
        <f t="shared" si="0"/>
        <v>50</v>
      </c>
      <c r="B61" s="75" t="s">
        <v>137</v>
      </c>
      <c r="C61" s="58" t="s">
        <v>138</v>
      </c>
      <c r="D61" s="58" t="s">
        <v>139</v>
      </c>
      <c r="E61" s="78">
        <v>0.005</v>
      </c>
      <c r="F61" s="74" t="s">
        <v>156</v>
      </c>
    </row>
    <row r="62" spans="1:6" ht="30.75">
      <c r="A62" s="68">
        <f t="shared" si="0"/>
        <v>51</v>
      </c>
      <c r="B62" s="75" t="s">
        <v>140</v>
      </c>
      <c r="C62" s="58" t="s">
        <v>141</v>
      </c>
      <c r="D62" s="58" t="s">
        <v>142</v>
      </c>
      <c r="E62" s="78">
        <v>0.004</v>
      </c>
      <c r="F62" s="74" t="s">
        <v>156</v>
      </c>
    </row>
    <row r="63" spans="1:6" ht="30.75">
      <c r="A63" s="68">
        <f t="shared" si="0"/>
        <v>52</v>
      </c>
      <c r="B63" s="75" t="s">
        <v>143</v>
      </c>
      <c r="C63" s="58" t="s">
        <v>144</v>
      </c>
      <c r="D63" s="58" t="s">
        <v>145</v>
      </c>
      <c r="E63" s="78">
        <v>0.001</v>
      </c>
      <c r="F63" s="74" t="s">
        <v>156</v>
      </c>
    </row>
    <row r="64" spans="1:6" ht="30.75">
      <c r="A64" s="68">
        <f t="shared" si="0"/>
        <v>53</v>
      </c>
      <c r="B64" s="79" t="s">
        <v>146</v>
      </c>
      <c r="C64" s="58"/>
      <c r="D64" s="58"/>
      <c r="E64" s="78">
        <v>0.289</v>
      </c>
      <c r="F64" s="74" t="s">
        <v>156</v>
      </c>
    </row>
    <row r="65" spans="1:6" ht="30.75">
      <c r="A65" s="68">
        <f t="shared" si="0"/>
        <v>54</v>
      </c>
      <c r="B65" s="75" t="s">
        <v>147</v>
      </c>
      <c r="C65" s="58" t="s">
        <v>148</v>
      </c>
      <c r="D65" s="58" t="s">
        <v>149</v>
      </c>
      <c r="E65" s="78">
        <v>0.056</v>
      </c>
      <c r="F65" s="74" t="s">
        <v>156</v>
      </c>
    </row>
    <row r="66" spans="1:6" ht="15">
      <c r="A66" s="68">
        <f t="shared" si="0"/>
        <v>55</v>
      </c>
      <c r="B66" s="75" t="s">
        <v>150</v>
      </c>
      <c r="C66" s="58" t="s">
        <v>151</v>
      </c>
      <c r="D66" s="58" t="s">
        <v>152</v>
      </c>
      <c r="E66" s="78">
        <v>0.21</v>
      </c>
      <c r="F66" s="74" t="s">
        <v>156</v>
      </c>
    </row>
    <row r="67" spans="1:6" ht="30.75">
      <c r="A67" s="68">
        <f t="shared" si="0"/>
        <v>56</v>
      </c>
      <c r="B67" s="75" t="s">
        <v>153</v>
      </c>
      <c r="C67" s="58" t="s">
        <v>154</v>
      </c>
      <c r="D67" s="58" t="s">
        <v>155</v>
      </c>
      <c r="E67" s="78">
        <v>0.059</v>
      </c>
      <c r="F67" s="74" t="s">
        <v>156</v>
      </c>
    </row>
    <row r="68" spans="1:6" ht="30.75">
      <c r="A68" s="10">
        <v>57</v>
      </c>
      <c r="B68" s="79" t="s">
        <v>169</v>
      </c>
      <c r="C68" s="75" t="s">
        <v>166</v>
      </c>
      <c r="D68" s="75" t="s">
        <v>167</v>
      </c>
      <c r="E68" s="88">
        <v>33.038</v>
      </c>
      <c r="F68" s="74" t="s">
        <v>156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58">
      <selection activeCell="N16" sqref="N16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39.875" style="0" customWidth="1"/>
    <col min="4" max="4" width="25.50390625" style="0" customWidth="1"/>
    <col min="5" max="5" width="16.00390625" style="0" customWidth="1"/>
    <col min="6" max="6" width="18.375" style="0" customWidth="1"/>
    <col min="7" max="7" width="0" style="0" hidden="1" customWidth="1"/>
    <col min="8" max="8" width="16.50390625" style="0" hidden="1" customWidth="1"/>
    <col min="9" max="11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171</v>
      </c>
      <c r="B8" s="90"/>
      <c r="C8" s="90"/>
      <c r="D8" s="90"/>
      <c r="E8" s="90"/>
      <c r="F8" s="90"/>
    </row>
    <row r="9" spans="1:6" ht="15.75" thickBot="1">
      <c r="A9" s="3"/>
      <c r="B9" s="3"/>
      <c r="C9" s="3"/>
      <c r="D9" s="3"/>
      <c r="E9" s="4"/>
      <c r="F9" s="3"/>
    </row>
    <row r="10" spans="1:8" ht="132" thickBot="1">
      <c r="A10" s="61" t="s">
        <v>0</v>
      </c>
      <c r="B10" s="62" t="s">
        <v>1</v>
      </c>
      <c r="C10" s="63" t="s">
        <v>5</v>
      </c>
      <c r="D10" s="63" t="s">
        <v>4</v>
      </c>
      <c r="E10" s="63" t="s">
        <v>59</v>
      </c>
      <c r="F10" s="64" t="s">
        <v>60</v>
      </c>
      <c r="H10" s="8" t="s">
        <v>101</v>
      </c>
    </row>
    <row r="11" spans="1:6" ht="12.75">
      <c r="A11" s="65">
        <v>1</v>
      </c>
      <c r="B11" s="66">
        <v>2</v>
      </c>
      <c r="C11" s="66">
        <v>3</v>
      </c>
      <c r="D11" s="66">
        <v>4</v>
      </c>
      <c r="E11" s="66">
        <v>5</v>
      </c>
      <c r="F11" s="67">
        <v>6</v>
      </c>
    </row>
    <row r="12" spans="1:8" ht="15">
      <c r="A12" s="68">
        <v>1</v>
      </c>
      <c r="B12" s="11" t="s">
        <v>6</v>
      </c>
      <c r="C12" s="11"/>
      <c r="D12" s="11"/>
      <c r="E12" s="35">
        <f>20.4577123333333+'[1]сентябрь'!$E$12</f>
        <v>29.369712333333304</v>
      </c>
      <c r="F12" s="74"/>
      <c r="H12" s="9">
        <v>986266.15</v>
      </c>
    </row>
    <row r="13" spans="1:8" ht="30.75">
      <c r="A13" s="68">
        <v>2</v>
      </c>
      <c r="B13" s="12" t="s">
        <v>11</v>
      </c>
      <c r="C13" s="12" t="s">
        <v>61</v>
      </c>
      <c r="D13" s="12" t="s">
        <v>42</v>
      </c>
      <c r="E13" s="35">
        <v>0.333932</v>
      </c>
      <c r="F13" s="74" t="s">
        <v>156</v>
      </c>
      <c r="H13">
        <v>438.547</v>
      </c>
    </row>
    <row r="14" spans="1:8" ht="15">
      <c r="A14" s="68">
        <v>3</v>
      </c>
      <c r="B14" s="12" t="s">
        <v>8</v>
      </c>
      <c r="C14" s="12" t="s">
        <v>62</v>
      </c>
      <c r="D14" s="12" t="s">
        <v>40</v>
      </c>
      <c r="E14" s="35">
        <v>0.825801</v>
      </c>
      <c r="F14" s="74" t="s">
        <v>156</v>
      </c>
      <c r="H14">
        <v>1210.621</v>
      </c>
    </row>
    <row r="15" spans="1:8" ht="15">
      <c r="A15" s="68">
        <v>4</v>
      </c>
      <c r="B15" s="14" t="s">
        <v>9</v>
      </c>
      <c r="C15" s="14" t="s">
        <v>62</v>
      </c>
      <c r="D15" s="14" t="s">
        <v>41</v>
      </c>
      <c r="E15" s="35">
        <v>0.6009146666666666</v>
      </c>
      <c r="F15" s="74" t="s">
        <v>156</v>
      </c>
      <c r="H15">
        <v>805.468</v>
      </c>
    </row>
    <row r="16" spans="1:8" ht="30.75">
      <c r="A16" s="68">
        <v>5</v>
      </c>
      <c r="B16" s="12" t="s">
        <v>10</v>
      </c>
      <c r="C16" s="12" t="s">
        <v>62</v>
      </c>
      <c r="D16" s="12" t="s">
        <v>63</v>
      </c>
      <c r="E16" s="35">
        <v>0.6324276666666666</v>
      </c>
      <c r="F16" s="74" t="s">
        <v>156</v>
      </c>
      <c r="H16">
        <v>366.471</v>
      </c>
    </row>
    <row r="17" spans="1:6" ht="15">
      <c r="A17" s="68">
        <v>6</v>
      </c>
      <c r="B17" s="14" t="s">
        <v>7</v>
      </c>
      <c r="C17" s="14" t="s">
        <v>64</v>
      </c>
      <c r="D17" s="14" t="s">
        <v>65</v>
      </c>
      <c r="E17" s="44">
        <v>0</v>
      </c>
      <c r="F17" s="74" t="s">
        <v>156</v>
      </c>
    </row>
    <row r="18" spans="1:8" ht="30.75">
      <c r="A18" s="68">
        <v>7</v>
      </c>
      <c r="B18" s="13" t="s">
        <v>13</v>
      </c>
      <c r="C18" s="12" t="s">
        <v>66</v>
      </c>
      <c r="D18" s="12" t="s">
        <v>67</v>
      </c>
      <c r="E18" s="35">
        <v>7.9213370000000225</v>
      </c>
      <c r="F18" s="74" t="s">
        <v>156</v>
      </c>
      <c r="H18">
        <v>6843.503</v>
      </c>
    </row>
    <row r="19" spans="1:8" ht="15">
      <c r="A19" s="68">
        <v>8</v>
      </c>
      <c r="B19" s="14" t="s">
        <v>12</v>
      </c>
      <c r="C19" s="14" t="s">
        <v>68</v>
      </c>
      <c r="D19" s="14" t="s">
        <v>69</v>
      </c>
      <c r="E19" s="35">
        <v>0.11461066666666667</v>
      </c>
      <c r="F19" s="74" t="s">
        <v>156</v>
      </c>
      <c r="H19">
        <v>793.8</v>
      </c>
    </row>
    <row r="20" spans="1:6" ht="30.75">
      <c r="A20" s="68">
        <v>9</v>
      </c>
      <c r="B20" s="12" t="s">
        <v>14</v>
      </c>
      <c r="C20" s="12" t="s">
        <v>70</v>
      </c>
      <c r="D20" s="12" t="s">
        <v>71</v>
      </c>
      <c r="E20" s="35">
        <v>4.119690666666667</v>
      </c>
      <c r="F20" s="74" t="s">
        <v>156</v>
      </c>
    </row>
    <row r="21" spans="1:8" ht="15">
      <c r="A21" s="68">
        <v>10</v>
      </c>
      <c r="B21" s="12" t="s">
        <v>15</v>
      </c>
      <c r="C21" s="12" t="s">
        <v>72</v>
      </c>
      <c r="D21" s="12" t="s">
        <v>73</v>
      </c>
      <c r="E21" s="35">
        <v>15.094585333333333</v>
      </c>
      <c r="F21" s="74" t="s">
        <v>156</v>
      </c>
      <c r="H21" s="9">
        <f>H12-H13-H14-H15-H16-H18-H19-H17-H20</f>
        <v>975807.7399999999</v>
      </c>
    </row>
    <row r="22" spans="1:8" ht="15">
      <c r="A22" s="68">
        <v>11</v>
      </c>
      <c r="B22" s="12" t="s">
        <v>16</v>
      </c>
      <c r="C22" s="12" t="s">
        <v>74</v>
      </c>
      <c r="D22" s="12" t="s">
        <v>75</v>
      </c>
      <c r="E22" s="35">
        <v>0.15276966666666666</v>
      </c>
      <c r="F22" s="74" t="s">
        <v>156</v>
      </c>
      <c r="H22">
        <v>455.709</v>
      </c>
    </row>
    <row r="23" spans="1:6" ht="30.75">
      <c r="A23" s="68">
        <v>12</v>
      </c>
      <c r="B23" s="82" t="s">
        <v>17</v>
      </c>
      <c r="C23" s="83" t="s">
        <v>76</v>
      </c>
      <c r="D23" s="83" t="s">
        <v>77</v>
      </c>
      <c r="E23" s="35">
        <v>1.812479333333333</v>
      </c>
      <c r="F23" s="74" t="s">
        <v>156</v>
      </c>
    </row>
    <row r="24" spans="1:8" ht="15">
      <c r="A24" s="68">
        <v>13</v>
      </c>
      <c r="B24" s="84" t="s">
        <v>18</v>
      </c>
      <c r="C24" s="84" t="s">
        <v>78</v>
      </c>
      <c r="D24" s="84" t="s">
        <v>43</v>
      </c>
      <c r="E24" s="35">
        <v>1.5564076666666669</v>
      </c>
      <c r="F24" s="74" t="s">
        <v>156</v>
      </c>
      <c r="H24">
        <v>637.649</v>
      </c>
    </row>
    <row r="25" spans="1:6" ht="30.75">
      <c r="A25" s="68">
        <v>14</v>
      </c>
      <c r="B25" s="84" t="s">
        <v>19</v>
      </c>
      <c r="C25" s="85" t="s">
        <v>78</v>
      </c>
      <c r="D25" s="84" t="s">
        <v>44</v>
      </c>
      <c r="E25" s="35">
        <v>0.5560716666666666</v>
      </c>
      <c r="F25" s="74" t="s">
        <v>156</v>
      </c>
    </row>
    <row r="26" spans="1:8" ht="15">
      <c r="A26" s="68">
        <v>15</v>
      </c>
      <c r="B26" s="75" t="s">
        <v>20</v>
      </c>
      <c r="C26" s="12" t="s">
        <v>79</v>
      </c>
      <c r="D26" s="75" t="s">
        <v>45</v>
      </c>
      <c r="E26" s="35">
        <v>8.118887666666666</v>
      </c>
      <c r="F26" s="74" t="s">
        <v>156</v>
      </c>
      <c r="H26">
        <v>28583.71</v>
      </c>
    </row>
    <row r="27" spans="1:8" ht="15">
      <c r="A27" s="68">
        <v>16</v>
      </c>
      <c r="B27" s="14" t="s">
        <v>21</v>
      </c>
      <c r="C27" s="12" t="s">
        <v>80</v>
      </c>
      <c r="D27" s="14" t="s">
        <v>46</v>
      </c>
      <c r="E27" s="44">
        <v>0</v>
      </c>
      <c r="F27" s="74" t="s">
        <v>156</v>
      </c>
      <c r="H27">
        <v>247.557</v>
      </c>
    </row>
    <row r="28" spans="1:8" ht="30.75">
      <c r="A28" s="68">
        <v>17</v>
      </c>
      <c r="B28" s="11" t="s">
        <v>22</v>
      </c>
      <c r="C28" s="75" t="s">
        <v>81</v>
      </c>
      <c r="D28" s="14" t="s">
        <v>47</v>
      </c>
      <c r="E28" s="35">
        <v>17.43891166666667</v>
      </c>
      <c r="F28" s="74" t="s">
        <v>156</v>
      </c>
      <c r="H28" s="9">
        <f>H29+H30</f>
        <v>3267.58</v>
      </c>
    </row>
    <row r="29" spans="1:8" ht="30.75">
      <c r="A29" s="68">
        <v>18</v>
      </c>
      <c r="B29" s="14" t="s">
        <v>23</v>
      </c>
      <c r="C29" s="14" t="s">
        <v>82</v>
      </c>
      <c r="D29" s="14" t="s">
        <v>48</v>
      </c>
      <c r="E29" s="44">
        <v>0</v>
      </c>
      <c r="F29" s="74" t="s">
        <v>156</v>
      </c>
      <c r="H29">
        <v>1689.957</v>
      </c>
    </row>
    <row r="30" spans="1:8" ht="15">
      <c r="A30" s="68">
        <v>19</v>
      </c>
      <c r="B30" s="11" t="s">
        <v>83</v>
      </c>
      <c r="C30" s="14" t="s">
        <v>82</v>
      </c>
      <c r="D30" s="14" t="s">
        <v>84</v>
      </c>
      <c r="E30" s="35">
        <v>14.654193666666666</v>
      </c>
      <c r="F30" s="74" t="s">
        <v>156</v>
      </c>
      <c r="H30">
        <v>1577.623</v>
      </c>
    </row>
    <row r="31" spans="1:8" ht="30.75">
      <c r="A31" s="68">
        <v>20</v>
      </c>
      <c r="B31" s="12" t="s">
        <v>24</v>
      </c>
      <c r="C31" s="12" t="s">
        <v>82</v>
      </c>
      <c r="D31" s="12" t="s">
        <v>49</v>
      </c>
      <c r="E31" s="44">
        <v>0</v>
      </c>
      <c r="F31" s="74" t="s">
        <v>156</v>
      </c>
      <c r="H31">
        <v>373.269</v>
      </c>
    </row>
    <row r="32" spans="1:6" ht="15">
      <c r="A32" s="68">
        <v>21</v>
      </c>
      <c r="B32" s="13" t="s">
        <v>25</v>
      </c>
      <c r="C32" s="12" t="s">
        <v>82</v>
      </c>
      <c r="D32" s="12" t="s">
        <v>85</v>
      </c>
      <c r="E32" s="35">
        <v>13.630173</v>
      </c>
      <c r="F32" s="74" t="s">
        <v>156</v>
      </c>
    </row>
    <row r="33" spans="1:8" ht="30.75">
      <c r="A33" s="68">
        <v>22</v>
      </c>
      <c r="B33" s="12" t="s">
        <v>26</v>
      </c>
      <c r="C33" s="12" t="s">
        <v>25</v>
      </c>
      <c r="D33" s="12" t="s">
        <v>50</v>
      </c>
      <c r="E33" s="35">
        <v>0.6093396666666666</v>
      </c>
      <c r="F33" s="74" t="s">
        <v>156</v>
      </c>
      <c r="H33">
        <v>2961.447</v>
      </c>
    </row>
    <row r="34" spans="1:6" ht="15">
      <c r="A34" s="68">
        <v>23</v>
      </c>
      <c r="B34" s="11" t="s">
        <v>27</v>
      </c>
      <c r="C34" s="14" t="s">
        <v>86</v>
      </c>
      <c r="D34" s="14" t="s">
        <v>87</v>
      </c>
      <c r="E34" s="35">
        <v>9.558741333333334</v>
      </c>
      <c r="F34" s="74" t="s">
        <v>156</v>
      </c>
    </row>
    <row r="35" spans="1:6" ht="30.75">
      <c r="A35" s="68">
        <v>24</v>
      </c>
      <c r="B35" s="75" t="s">
        <v>28</v>
      </c>
      <c r="C35" s="12" t="s">
        <v>88</v>
      </c>
      <c r="D35" s="75" t="s">
        <v>51</v>
      </c>
      <c r="E35" s="35">
        <v>0.6724796666666666</v>
      </c>
      <c r="F35" s="74" t="s">
        <v>156</v>
      </c>
    </row>
    <row r="36" spans="1:8" ht="30.75">
      <c r="A36" s="68">
        <v>25</v>
      </c>
      <c r="B36" s="14" t="s">
        <v>29</v>
      </c>
      <c r="C36" s="12" t="s">
        <v>88</v>
      </c>
      <c r="D36" s="14" t="s">
        <v>52</v>
      </c>
      <c r="E36" s="35">
        <v>0.6862616666666667</v>
      </c>
      <c r="F36" s="74" t="s">
        <v>156</v>
      </c>
      <c r="H36" s="9">
        <f>H40+H38+H37+H41</f>
        <v>98517.994</v>
      </c>
    </row>
    <row r="37" spans="1:8" ht="15">
      <c r="A37" s="68">
        <v>26</v>
      </c>
      <c r="B37" s="72" t="s">
        <v>89</v>
      </c>
      <c r="C37" s="72" t="s">
        <v>90</v>
      </c>
      <c r="D37" s="72" t="s">
        <v>91</v>
      </c>
      <c r="E37" s="35">
        <v>46.362625666666666</v>
      </c>
      <c r="F37" s="74" t="s">
        <v>156</v>
      </c>
      <c r="H37" s="8">
        <v>7301.147</v>
      </c>
    </row>
    <row r="38" spans="1:8" ht="15">
      <c r="A38" s="68">
        <v>27</v>
      </c>
      <c r="B38" s="79" t="s">
        <v>30</v>
      </c>
      <c r="C38" s="75" t="s">
        <v>66</v>
      </c>
      <c r="D38" s="75" t="s">
        <v>92</v>
      </c>
      <c r="E38" s="35">
        <v>39.864038</v>
      </c>
      <c r="F38" s="74" t="s">
        <v>156</v>
      </c>
      <c r="H38">
        <v>89446.649</v>
      </c>
    </row>
    <row r="39" spans="1:8" ht="15">
      <c r="A39" s="68">
        <v>28</v>
      </c>
      <c r="B39" s="75" t="s">
        <v>31</v>
      </c>
      <c r="C39" s="75" t="s">
        <v>93</v>
      </c>
      <c r="D39" s="75" t="s">
        <v>53</v>
      </c>
      <c r="E39" s="35">
        <v>6.440461</v>
      </c>
      <c r="F39" s="74" t="s">
        <v>156</v>
      </c>
      <c r="H39" s="9">
        <f>H40</f>
        <v>1770.198</v>
      </c>
    </row>
    <row r="40" spans="1:8" ht="30.75">
      <c r="A40" s="68">
        <v>29</v>
      </c>
      <c r="B40" s="86" t="s">
        <v>32</v>
      </c>
      <c r="C40" s="75" t="s">
        <v>93</v>
      </c>
      <c r="D40" s="14" t="s">
        <v>33</v>
      </c>
      <c r="E40" s="35">
        <v>42.513809</v>
      </c>
      <c r="F40" s="74" t="s">
        <v>156</v>
      </c>
      <c r="H40">
        <v>1770.198</v>
      </c>
    </row>
    <row r="41" spans="1:8" ht="15">
      <c r="A41" s="68">
        <v>30</v>
      </c>
      <c r="B41" s="11" t="s">
        <v>33</v>
      </c>
      <c r="C41" s="14" t="s">
        <v>94</v>
      </c>
      <c r="D41" s="14" t="s">
        <v>95</v>
      </c>
      <c r="E41" s="35">
        <v>31.930974333333335</v>
      </c>
      <c r="F41" s="74" t="s">
        <v>156</v>
      </c>
      <c r="H41" s="9">
        <f>H42</f>
        <v>0</v>
      </c>
    </row>
    <row r="42" spans="1:6" ht="15">
      <c r="A42" s="68">
        <v>31</v>
      </c>
      <c r="B42" s="13" t="s">
        <v>34</v>
      </c>
      <c r="C42" s="12" t="s">
        <v>33</v>
      </c>
      <c r="D42" s="12" t="s">
        <v>96</v>
      </c>
      <c r="E42" s="35">
        <v>35.54950133333333</v>
      </c>
      <c r="F42" s="74" t="s">
        <v>156</v>
      </c>
    </row>
    <row r="43" spans="1:8" ht="30.75">
      <c r="A43" s="68">
        <v>32</v>
      </c>
      <c r="B43" s="14" t="s">
        <v>35</v>
      </c>
      <c r="C43" s="14" t="s">
        <v>33</v>
      </c>
      <c r="D43" s="14" t="s">
        <v>97</v>
      </c>
      <c r="E43" s="35">
        <v>3.4554549999999997</v>
      </c>
      <c r="F43" s="74" t="s">
        <v>156</v>
      </c>
      <c r="H43" s="9">
        <f>H44+H45</f>
        <v>1357.287</v>
      </c>
    </row>
    <row r="44" spans="1:8" ht="30.75">
      <c r="A44" s="68">
        <v>33</v>
      </c>
      <c r="B44" s="14" t="s">
        <v>36</v>
      </c>
      <c r="C44" s="14" t="s">
        <v>33</v>
      </c>
      <c r="D44" s="14" t="s">
        <v>54</v>
      </c>
      <c r="E44" s="35">
        <v>1.370237</v>
      </c>
      <c r="F44" s="74" t="s">
        <v>156</v>
      </c>
      <c r="H44">
        <v>748.597</v>
      </c>
    </row>
    <row r="45" spans="1:8" ht="30.75">
      <c r="A45" s="68">
        <v>34</v>
      </c>
      <c r="B45" s="12" t="s">
        <v>37</v>
      </c>
      <c r="C45" s="14" t="s">
        <v>33</v>
      </c>
      <c r="D45" s="12" t="s">
        <v>98</v>
      </c>
      <c r="E45" s="35">
        <v>3.278295</v>
      </c>
      <c r="F45" s="74" t="s">
        <v>156</v>
      </c>
      <c r="H45">
        <v>608.69</v>
      </c>
    </row>
    <row r="46" spans="1:8" ht="15">
      <c r="A46" s="68">
        <v>35</v>
      </c>
      <c r="B46" s="12" t="s">
        <v>38</v>
      </c>
      <c r="C46" s="14" t="s">
        <v>33</v>
      </c>
      <c r="D46" s="12" t="s">
        <v>99</v>
      </c>
      <c r="E46" s="35">
        <v>6.553654</v>
      </c>
      <c r="F46" s="74" t="s">
        <v>156</v>
      </c>
      <c r="H46">
        <v>0</v>
      </c>
    </row>
    <row r="47" spans="1:8" ht="15.75" thickBot="1">
      <c r="A47" s="70">
        <v>36</v>
      </c>
      <c r="B47" s="71" t="s">
        <v>39</v>
      </c>
      <c r="C47" s="72" t="s">
        <v>34</v>
      </c>
      <c r="D47" s="72" t="s">
        <v>100</v>
      </c>
      <c r="E47" s="43">
        <v>1.376168</v>
      </c>
      <c r="F47" s="87" t="s">
        <v>156</v>
      </c>
      <c r="H47" s="9">
        <f>H46+H48+H49+H50+H51</f>
        <v>55516.242999999995</v>
      </c>
    </row>
    <row r="48" spans="1:8" ht="30.75">
      <c r="A48" s="70">
        <f>A47+1</f>
        <v>37</v>
      </c>
      <c r="B48" s="79" t="s">
        <v>102</v>
      </c>
      <c r="C48" s="75"/>
      <c r="D48" s="75"/>
      <c r="E48" s="76">
        <v>9.694</v>
      </c>
      <c r="F48" s="74" t="s">
        <v>156</v>
      </c>
      <c r="H48">
        <v>13922.497</v>
      </c>
    </row>
    <row r="49" spans="1:8" ht="30.75">
      <c r="A49" s="68">
        <f aca="true" t="shared" si="0" ref="A49:A67">A48+1</f>
        <v>38</v>
      </c>
      <c r="B49" s="12" t="s">
        <v>103</v>
      </c>
      <c r="C49" s="75" t="s">
        <v>104</v>
      </c>
      <c r="D49" s="75" t="s">
        <v>105</v>
      </c>
      <c r="E49" s="76">
        <v>0.854</v>
      </c>
      <c r="F49" s="74" t="s">
        <v>156</v>
      </c>
      <c r="H49" s="9">
        <f>H50+H51</f>
        <v>20796.873</v>
      </c>
    </row>
    <row r="50" spans="1:8" ht="30.75">
      <c r="A50" s="68">
        <f t="shared" si="0"/>
        <v>39</v>
      </c>
      <c r="B50" s="12" t="s">
        <v>106</v>
      </c>
      <c r="C50" s="75" t="s">
        <v>107</v>
      </c>
      <c r="D50" s="75" t="s">
        <v>108</v>
      </c>
      <c r="E50" s="76">
        <v>0.051</v>
      </c>
      <c r="F50" s="74" t="s">
        <v>156</v>
      </c>
      <c r="H50" s="9">
        <f>H52+H53+H54+H55</f>
        <v>19572.347999999998</v>
      </c>
    </row>
    <row r="51" spans="1:8" ht="15">
      <c r="A51" s="68">
        <f t="shared" si="0"/>
        <v>40</v>
      </c>
      <c r="B51" s="12" t="s">
        <v>109</v>
      </c>
      <c r="C51" s="75" t="s">
        <v>110</v>
      </c>
      <c r="D51" s="58" t="s">
        <v>111</v>
      </c>
      <c r="E51" s="76">
        <v>0.008</v>
      </c>
      <c r="F51" s="74" t="s">
        <v>156</v>
      </c>
      <c r="H51" s="9">
        <f>H56</f>
        <v>1224.525</v>
      </c>
    </row>
    <row r="52" spans="1:8" ht="15">
      <c r="A52" s="68">
        <f t="shared" si="0"/>
        <v>41</v>
      </c>
      <c r="B52" s="12" t="s">
        <v>112</v>
      </c>
      <c r="C52" s="75" t="s">
        <v>113</v>
      </c>
      <c r="D52" s="77" t="s">
        <v>114</v>
      </c>
      <c r="E52" s="76">
        <v>0.035</v>
      </c>
      <c r="F52" s="74" t="s">
        <v>156</v>
      </c>
      <c r="H52">
        <v>2805.602</v>
      </c>
    </row>
    <row r="53" spans="1:8" ht="15">
      <c r="A53" s="68">
        <f t="shared" si="0"/>
        <v>42</v>
      </c>
      <c r="B53" s="12" t="s">
        <v>115</v>
      </c>
      <c r="C53" s="75" t="s">
        <v>116</v>
      </c>
      <c r="D53" s="75" t="s">
        <v>117</v>
      </c>
      <c r="E53" s="76">
        <v>0.094</v>
      </c>
      <c r="F53" s="74" t="s">
        <v>156</v>
      </c>
      <c r="H53">
        <v>1327.116</v>
      </c>
    </row>
    <row r="54" spans="1:8" ht="30.75">
      <c r="A54" s="68">
        <f t="shared" si="0"/>
        <v>43</v>
      </c>
      <c r="B54" s="12" t="s">
        <v>118</v>
      </c>
      <c r="C54" s="75" t="s">
        <v>119</v>
      </c>
      <c r="D54" s="75" t="s">
        <v>120</v>
      </c>
      <c r="E54" s="76">
        <v>0.999</v>
      </c>
      <c r="F54" s="74" t="s">
        <v>156</v>
      </c>
      <c r="H54">
        <v>4606.588</v>
      </c>
    </row>
    <row r="55" spans="1:8" ht="30.75">
      <c r="A55" s="68">
        <f t="shared" si="0"/>
        <v>44</v>
      </c>
      <c r="B55" s="12" t="s">
        <v>121</v>
      </c>
      <c r="C55" s="75" t="s">
        <v>122</v>
      </c>
      <c r="D55" s="75" t="s">
        <v>123</v>
      </c>
      <c r="E55" s="76">
        <v>0.01</v>
      </c>
      <c r="F55" s="74" t="s">
        <v>156</v>
      </c>
      <c r="H55">
        <v>10833.042</v>
      </c>
    </row>
    <row r="56" spans="1:8" ht="30.75">
      <c r="A56" s="68">
        <f t="shared" si="0"/>
        <v>45</v>
      </c>
      <c r="B56" s="12" t="s">
        <v>124</v>
      </c>
      <c r="C56" s="75" t="s">
        <v>125</v>
      </c>
      <c r="D56" s="75" t="s">
        <v>126</v>
      </c>
      <c r="E56" s="76">
        <v>0.008</v>
      </c>
      <c r="F56" s="74" t="s">
        <v>156</v>
      </c>
      <c r="H56">
        <v>1224.525</v>
      </c>
    </row>
    <row r="57" spans="1:6" ht="30.75">
      <c r="A57" s="68">
        <f t="shared" si="0"/>
        <v>46</v>
      </c>
      <c r="B57" s="75" t="s">
        <v>127</v>
      </c>
      <c r="C57" s="75" t="s">
        <v>128</v>
      </c>
      <c r="D57" s="75" t="s">
        <v>129</v>
      </c>
      <c r="E57" s="78">
        <v>0.216</v>
      </c>
      <c r="F57" s="74" t="s">
        <v>156</v>
      </c>
    </row>
    <row r="58" spans="1:6" ht="15">
      <c r="A58" s="68">
        <f t="shared" si="0"/>
        <v>47</v>
      </c>
      <c r="B58" s="80" t="s">
        <v>130</v>
      </c>
      <c r="C58" s="58"/>
      <c r="D58" s="58"/>
      <c r="E58" s="78">
        <v>2.606</v>
      </c>
      <c r="F58" s="74" t="s">
        <v>156</v>
      </c>
    </row>
    <row r="59" spans="1:6" ht="30.75">
      <c r="A59" s="68">
        <f t="shared" si="0"/>
        <v>48</v>
      </c>
      <c r="B59" s="75" t="s">
        <v>131</v>
      </c>
      <c r="C59" s="58" t="s">
        <v>132</v>
      </c>
      <c r="D59" s="58" t="s">
        <v>133</v>
      </c>
      <c r="E59" s="78">
        <v>0.01</v>
      </c>
      <c r="F59" s="74" t="s">
        <v>156</v>
      </c>
    </row>
    <row r="60" spans="1:6" ht="30.75">
      <c r="A60" s="68">
        <f t="shared" si="0"/>
        <v>49</v>
      </c>
      <c r="B60" s="75" t="s">
        <v>134</v>
      </c>
      <c r="C60" s="58" t="s">
        <v>135</v>
      </c>
      <c r="D60" s="58" t="s">
        <v>136</v>
      </c>
      <c r="E60" s="78">
        <v>0</v>
      </c>
      <c r="F60" s="74" t="s">
        <v>156</v>
      </c>
    </row>
    <row r="61" spans="1:6" ht="30.75">
      <c r="A61" s="68">
        <f t="shared" si="0"/>
        <v>50</v>
      </c>
      <c r="B61" s="75" t="s">
        <v>137</v>
      </c>
      <c r="C61" s="58" t="s">
        <v>138</v>
      </c>
      <c r="D61" s="58" t="s">
        <v>139</v>
      </c>
      <c r="E61" s="78">
        <v>0.005</v>
      </c>
      <c r="F61" s="74" t="s">
        <v>156</v>
      </c>
    </row>
    <row r="62" spans="1:6" ht="30.75">
      <c r="A62" s="68">
        <f t="shared" si="0"/>
        <v>51</v>
      </c>
      <c r="B62" s="75" t="s">
        <v>140</v>
      </c>
      <c r="C62" s="58" t="s">
        <v>141</v>
      </c>
      <c r="D62" s="58" t="s">
        <v>142</v>
      </c>
      <c r="E62" s="78">
        <v>0.004</v>
      </c>
      <c r="F62" s="74" t="s">
        <v>156</v>
      </c>
    </row>
    <row r="63" spans="1:6" ht="30.75">
      <c r="A63" s="68">
        <f t="shared" si="0"/>
        <v>52</v>
      </c>
      <c r="B63" s="75" t="s">
        <v>143</v>
      </c>
      <c r="C63" s="58" t="s">
        <v>144</v>
      </c>
      <c r="D63" s="58" t="s">
        <v>145</v>
      </c>
      <c r="E63" s="78">
        <v>0.001</v>
      </c>
      <c r="F63" s="74" t="s">
        <v>156</v>
      </c>
    </row>
    <row r="64" spans="1:6" ht="30.75">
      <c r="A64" s="68">
        <f t="shared" si="0"/>
        <v>53</v>
      </c>
      <c r="B64" s="79" t="s">
        <v>146</v>
      </c>
      <c r="C64" s="58"/>
      <c r="D64" s="58"/>
      <c r="E64" s="78">
        <v>0.346</v>
      </c>
      <c r="F64" s="74" t="s">
        <v>156</v>
      </c>
    </row>
    <row r="65" spans="1:6" ht="30.75">
      <c r="A65" s="68">
        <f t="shared" si="0"/>
        <v>54</v>
      </c>
      <c r="B65" s="75" t="s">
        <v>147</v>
      </c>
      <c r="C65" s="58" t="s">
        <v>148</v>
      </c>
      <c r="D65" s="58" t="s">
        <v>149</v>
      </c>
      <c r="E65" s="78">
        <v>0.056</v>
      </c>
      <c r="F65" s="74" t="s">
        <v>156</v>
      </c>
    </row>
    <row r="66" spans="1:6" ht="15">
      <c r="A66" s="68">
        <f t="shared" si="0"/>
        <v>55</v>
      </c>
      <c r="B66" s="75" t="s">
        <v>150</v>
      </c>
      <c r="C66" s="58" t="s">
        <v>151</v>
      </c>
      <c r="D66" s="58" t="s">
        <v>152</v>
      </c>
      <c r="E66" s="78">
        <v>0.211</v>
      </c>
      <c r="F66" s="74" t="s">
        <v>156</v>
      </c>
    </row>
    <row r="67" spans="1:6" ht="30.75">
      <c r="A67" s="68">
        <f t="shared" si="0"/>
        <v>56</v>
      </c>
      <c r="B67" s="75" t="s">
        <v>153</v>
      </c>
      <c r="C67" s="58" t="s">
        <v>154</v>
      </c>
      <c r="D67" s="58" t="s">
        <v>155</v>
      </c>
      <c r="E67" s="78">
        <v>0.559</v>
      </c>
      <c r="F67" s="74" t="s">
        <v>156</v>
      </c>
    </row>
    <row r="68" spans="1:6" ht="30.75">
      <c r="A68" s="10">
        <v>57</v>
      </c>
      <c r="B68" s="79" t="s">
        <v>169</v>
      </c>
      <c r="C68" s="75" t="s">
        <v>166</v>
      </c>
      <c r="D68" s="75" t="s">
        <v>167</v>
      </c>
      <c r="E68" s="88">
        <v>30.74155</v>
      </c>
      <c r="F68" s="74" t="s">
        <v>156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26.50390625" style="0" customWidth="1"/>
    <col min="4" max="4" width="25.50390625" style="0" customWidth="1"/>
    <col min="5" max="5" width="16.00390625" style="0" customWidth="1"/>
    <col min="6" max="6" width="18.375" style="0" customWidth="1"/>
    <col min="7" max="7" width="0" style="0" hidden="1" customWidth="1"/>
    <col min="8" max="8" width="16.50390625" style="0" hidden="1" customWidth="1"/>
    <col min="9" max="11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172</v>
      </c>
      <c r="B8" s="90"/>
      <c r="C8" s="90"/>
      <c r="D8" s="90"/>
      <c r="E8" s="90"/>
      <c r="F8" s="90"/>
    </row>
    <row r="9" spans="1:6" ht="15">
      <c r="A9" s="3"/>
      <c r="B9" s="3"/>
      <c r="C9" s="3"/>
      <c r="D9" s="3"/>
      <c r="E9" s="4"/>
      <c r="F9" s="3"/>
    </row>
    <row r="10" spans="1:8" ht="132">
      <c r="A10" s="5" t="s">
        <v>0</v>
      </c>
      <c r="B10" s="5" t="s">
        <v>1</v>
      </c>
      <c r="C10" s="6" t="s">
        <v>5</v>
      </c>
      <c r="D10" s="6" t="s">
        <v>4</v>
      </c>
      <c r="E10" s="6" t="s">
        <v>59</v>
      </c>
      <c r="F10" s="5" t="s">
        <v>60</v>
      </c>
      <c r="H10" s="8" t="s">
        <v>101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28">
        <v>1</v>
      </c>
      <c r="B12" s="34" t="s">
        <v>6</v>
      </c>
      <c r="C12" s="34"/>
      <c r="D12" s="34"/>
      <c r="E12" s="69">
        <f>493.076462+'[1]3кв2013г'!$E$12</f>
        <v>513.512462</v>
      </c>
      <c r="F12" s="10" t="s">
        <v>156</v>
      </c>
      <c r="H12" s="9">
        <v>986266.15</v>
      </c>
    </row>
    <row r="13" spans="1:8" ht="30.75">
      <c r="A13" s="28">
        <v>2</v>
      </c>
      <c r="B13" s="36" t="s">
        <v>11</v>
      </c>
      <c r="C13" s="36" t="s">
        <v>61</v>
      </c>
      <c r="D13" s="36" t="s">
        <v>42</v>
      </c>
      <c r="E13" s="69">
        <v>1.038638</v>
      </c>
      <c r="F13" s="10" t="s">
        <v>156</v>
      </c>
      <c r="H13">
        <v>438.547</v>
      </c>
    </row>
    <row r="14" spans="1:8" ht="15">
      <c r="A14" s="28">
        <v>3</v>
      </c>
      <c r="B14" s="36" t="s">
        <v>8</v>
      </c>
      <c r="C14" s="36" t="s">
        <v>62</v>
      </c>
      <c r="D14" s="36" t="s">
        <v>40</v>
      </c>
      <c r="E14" s="69">
        <v>2.5790659999999996</v>
      </c>
      <c r="F14" s="10" t="s">
        <v>156</v>
      </c>
      <c r="H14">
        <v>1210.621</v>
      </c>
    </row>
    <row r="15" spans="1:8" ht="15">
      <c r="A15" s="28">
        <v>4</v>
      </c>
      <c r="B15" s="36" t="s">
        <v>9</v>
      </c>
      <c r="C15" s="36" t="s">
        <v>62</v>
      </c>
      <c r="D15" s="36" t="s">
        <v>41</v>
      </c>
      <c r="E15" s="69">
        <v>1.874508</v>
      </c>
      <c r="F15" s="10" t="s">
        <v>156</v>
      </c>
      <c r="H15">
        <v>805.468</v>
      </c>
    </row>
    <row r="16" spans="1:8" ht="30.75">
      <c r="A16" s="28">
        <v>5</v>
      </c>
      <c r="B16" s="36" t="s">
        <v>10</v>
      </c>
      <c r="C16" s="36" t="s">
        <v>62</v>
      </c>
      <c r="D16" s="36" t="s">
        <v>63</v>
      </c>
      <c r="E16" s="69">
        <v>1.955803</v>
      </c>
      <c r="F16" s="10" t="s">
        <v>156</v>
      </c>
      <c r="H16">
        <v>366.471</v>
      </c>
    </row>
    <row r="17" spans="1:6" ht="15">
      <c r="A17" s="28">
        <v>6</v>
      </c>
      <c r="B17" s="36" t="s">
        <v>7</v>
      </c>
      <c r="C17" s="36" t="s">
        <v>64</v>
      </c>
      <c r="D17" s="36" t="s">
        <v>65</v>
      </c>
      <c r="E17" s="74">
        <v>0</v>
      </c>
      <c r="F17" s="10" t="s">
        <v>156</v>
      </c>
    </row>
    <row r="18" spans="1:8" ht="30.75">
      <c r="A18" s="28">
        <v>7</v>
      </c>
      <c r="B18" s="37" t="s">
        <v>13</v>
      </c>
      <c r="C18" s="36" t="s">
        <v>66</v>
      </c>
      <c r="D18" s="36" t="s">
        <v>67</v>
      </c>
      <c r="E18" s="69">
        <v>454.59890699999994</v>
      </c>
      <c r="F18" s="10" t="s">
        <v>156</v>
      </c>
      <c r="H18">
        <v>6843.503</v>
      </c>
    </row>
    <row r="19" spans="1:8" ht="15">
      <c r="A19" s="28">
        <v>8</v>
      </c>
      <c r="B19" s="38" t="s">
        <v>12</v>
      </c>
      <c r="C19" s="38" t="s">
        <v>68</v>
      </c>
      <c r="D19" s="38" t="s">
        <v>69</v>
      </c>
      <c r="E19" s="69">
        <v>0.404866</v>
      </c>
      <c r="F19" s="10" t="s">
        <v>156</v>
      </c>
      <c r="H19">
        <v>793.8</v>
      </c>
    </row>
    <row r="20" spans="1:6" ht="30.75">
      <c r="A20" s="28">
        <v>9</v>
      </c>
      <c r="B20" s="36" t="s">
        <v>14</v>
      </c>
      <c r="C20" s="36" t="s">
        <v>70</v>
      </c>
      <c r="D20" s="36" t="s">
        <v>71</v>
      </c>
      <c r="E20" s="69">
        <v>12.437159</v>
      </c>
      <c r="F20" s="10" t="s">
        <v>156</v>
      </c>
    </row>
    <row r="21" spans="1:8" ht="15">
      <c r="A21" s="28">
        <v>10</v>
      </c>
      <c r="B21" s="36" t="s">
        <v>15</v>
      </c>
      <c r="C21" s="36" t="s">
        <v>72</v>
      </c>
      <c r="D21" s="36" t="s">
        <v>73</v>
      </c>
      <c r="E21" s="69">
        <v>48.451945</v>
      </c>
      <c r="F21" s="10" t="s">
        <v>156</v>
      </c>
      <c r="H21" s="9">
        <f>H12-H13-H14-H15-H16-H18-H19-H17-H20</f>
        <v>975807.7399999999</v>
      </c>
    </row>
    <row r="22" spans="1:8" ht="15">
      <c r="A22" s="28">
        <v>11</v>
      </c>
      <c r="B22" s="36" t="s">
        <v>16</v>
      </c>
      <c r="C22" s="36" t="s">
        <v>74</v>
      </c>
      <c r="D22" s="36" t="s">
        <v>75</v>
      </c>
      <c r="E22" s="69">
        <v>0.484505</v>
      </c>
      <c r="F22" s="10" t="s">
        <v>156</v>
      </c>
      <c r="H22">
        <v>455.709</v>
      </c>
    </row>
    <row r="23" spans="1:6" ht="30.75">
      <c r="A23" s="28">
        <v>12</v>
      </c>
      <c r="B23" s="39" t="s">
        <v>17</v>
      </c>
      <c r="C23" s="40" t="s">
        <v>76</v>
      </c>
      <c r="D23" s="40" t="s">
        <v>77</v>
      </c>
      <c r="E23" s="69">
        <v>5.805701</v>
      </c>
      <c r="F23" s="10" t="s">
        <v>156</v>
      </c>
    </row>
    <row r="24" spans="1:8" ht="15">
      <c r="A24" s="28">
        <v>13</v>
      </c>
      <c r="B24" s="41" t="s">
        <v>18</v>
      </c>
      <c r="C24" s="41" t="s">
        <v>78</v>
      </c>
      <c r="D24" s="41" t="s">
        <v>43</v>
      </c>
      <c r="E24" s="69">
        <v>4.852495</v>
      </c>
      <c r="F24" s="10" t="s">
        <v>156</v>
      </c>
      <c r="H24">
        <v>637.649</v>
      </c>
    </row>
    <row r="25" spans="1:6" ht="30.75">
      <c r="A25" s="28">
        <v>14</v>
      </c>
      <c r="B25" s="41" t="s">
        <v>19</v>
      </c>
      <c r="C25" s="19" t="s">
        <v>78</v>
      </c>
      <c r="D25" s="41" t="s">
        <v>44</v>
      </c>
      <c r="E25" s="69">
        <v>1.853206</v>
      </c>
      <c r="F25" s="10" t="s">
        <v>156</v>
      </c>
    </row>
    <row r="26" spans="1:8" ht="15">
      <c r="A26" s="28">
        <v>15</v>
      </c>
      <c r="B26" s="18" t="s">
        <v>20</v>
      </c>
      <c r="C26" s="36" t="s">
        <v>79</v>
      </c>
      <c r="D26" s="18" t="s">
        <v>45</v>
      </c>
      <c r="E26" s="69">
        <v>24.430307</v>
      </c>
      <c r="F26" s="10" t="s">
        <v>156</v>
      </c>
      <c r="H26">
        <v>28583.71</v>
      </c>
    </row>
    <row r="27" spans="1:8" ht="15">
      <c r="A27" s="28">
        <v>16</v>
      </c>
      <c r="B27" s="38" t="s">
        <v>21</v>
      </c>
      <c r="C27" s="36" t="s">
        <v>80</v>
      </c>
      <c r="D27" s="38" t="s">
        <v>46</v>
      </c>
      <c r="E27" s="74">
        <v>0</v>
      </c>
      <c r="F27" s="10" t="s">
        <v>156</v>
      </c>
      <c r="H27">
        <v>247.557</v>
      </c>
    </row>
    <row r="28" spans="1:8" ht="30.75">
      <c r="A28" s="28">
        <v>17</v>
      </c>
      <c r="B28" s="34" t="s">
        <v>22</v>
      </c>
      <c r="C28" s="18" t="s">
        <v>81</v>
      </c>
      <c r="D28" s="38" t="s">
        <v>47</v>
      </c>
      <c r="E28" s="69">
        <v>56.736434</v>
      </c>
      <c r="F28" s="10" t="s">
        <v>156</v>
      </c>
      <c r="H28" s="9">
        <f>H29+H30</f>
        <v>3267.58</v>
      </c>
    </row>
    <row r="29" spans="1:8" ht="30.75">
      <c r="A29" s="28">
        <v>18</v>
      </c>
      <c r="B29" s="36" t="s">
        <v>23</v>
      </c>
      <c r="C29" s="36" t="s">
        <v>82</v>
      </c>
      <c r="D29" s="36" t="s">
        <v>48</v>
      </c>
      <c r="E29" s="74">
        <v>0</v>
      </c>
      <c r="F29" s="10" t="s">
        <v>156</v>
      </c>
      <c r="H29">
        <v>1689.957</v>
      </c>
    </row>
    <row r="30" spans="1:8" ht="15">
      <c r="A30" s="28">
        <v>19</v>
      </c>
      <c r="B30" s="34" t="s">
        <v>83</v>
      </c>
      <c r="C30" s="38" t="s">
        <v>82</v>
      </c>
      <c r="D30" s="38" t="s">
        <v>84</v>
      </c>
      <c r="E30" s="74">
        <v>44.170531</v>
      </c>
      <c r="F30" s="10" t="s">
        <v>156</v>
      </c>
      <c r="H30">
        <v>1577.623</v>
      </c>
    </row>
    <row r="31" spans="1:8" ht="30.75">
      <c r="A31" s="28">
        <v>20</v>
      </c>
      <c r="B31" s="36" t="s">
        <v>24</v>
      </c>
      <c r="C31" s="36" t="s">
        <v>82</v>
      </c>
      <c r="D31" s="36" t="s">
        <v>49</v>
      </c>
      <c r="E31" s="74">
        <v>0</v>
      </c>
      <c r="F31" s="10" t="s">
        <v>156</v>
      </c>
      <c r="H31">
        <v>373.269</v>
      </c>
    </row>
    <row r="32" spans="1:6" ht="15">
      <c r="A32" s="28">
        <v>21</v>
      </c>
      <c r="B32" s="37" t="s">
        <v>25</v>
      </c>
      <c r="C32" s="36" t="s">
        <v>82</v>
      </c>
      <c r="D32" s="36" t="s">
        <v>85</v>
      </c>
      <c r="E32" s="69">
        <v>40.979321</v>
      </c>
      <c r="F32" s="10" t="s">
        <v>156</v>
      </c>
    </row>
    <row r="33" spans="1:8" ht="30.75">
      <c r="A33" s="28">
        <v>22</v>
      </c>
      <c r="B33" s="36" t="s">
        <v>26</v>
      </c>
      <c r="C33" s="36" t="s">
        <v>25</v>
      </c>
      <c r="D33" s="36" t="s">
        <v>50</v>
      </c>
      <c r="E33" s="69">
        <v>1.916821</v>
      </c>
      <c r="F33" s="10" t="s">
        <v>156</v>
      </c>
      <c r="H33">
        <v>2961.447</v>
      </c>
    </row>
    <row r="34" spans="1:6" ht="15">
      <c r="A34" s="28">
        <v>23</v>
      </c>
      <c r="B34" s="34" t="s">
        <v>27</v>
      </c>
      <c r="C34" s="38" t="s">
        <v>86</v>
      </c>
      <c r="D34" s="38" t="s">
        <v>87</v>
      </c>
      <c r="E34" s="69">
        <v>28.843073</v>
      </c>
      <c r="F34" s="10" t="s">
        <v>156</v>
      </c>
    </row>
    <row r="35" spans="1:6" ht="30.75">
      <c r="A35" s="28">
        <v>24</v>
      </c>
      <c r="B35" s="18" t="s">
        <v>28</v>
      </c>
      <c r="C35" s="36" t="s">
        <v>88</v>
      </c>
      <c r="D35" s="18" t="s">
        <v>51</v>
      </c>
      <c r="E35" s="69">
        <v>2.112938</v>
      </c>
      <c r="F35" s="10" t="s">
        <v>156</v>
      </c>
    </row>
    <row r="36" spans="1:8" ht="30.75">
      <c r="A36" s="28">
        <v>25</v>
      </c>
      <c r="B36" s="38" t="s">
        <v>29</v>
      </c>
      <c r="C36" s="36" t="s">
        <v>88</v>
      </c>
      <c r="D36" s="38" t="s">
        <v>52</v>
      </c>
      <c r="E36" s="69">
        <v>2.130135</v>
      </c>
      <c r="F36" s="10" t="s">
        <v>156</v>
      </c>
      <c r="H36" s="9">
        <f>H40+H38+H37+H41</f>
        <v>98517.994</v>
      </c>
    </row>
    <row r="37" spans="1:8" ht="15">
      <c r="A37" s="28">
        <v>26</v>
      </c>
      <c r="B37" s="32" t="s">
        <v>89</v>
      </c>
      <c r="C37" s="32" t="s">
        <v>90</v>
      </c>
      <c r="D37" s="32" t="s">
        <v>91</v>
      </c>
      <c r="E37" s="69">
        <v>138.082862</v>
      </c>
      <c r="F37" s="10" t="s">
        <v>156</v>
      </c>
      <c r="H37" s="8">
        <v>7301.147</v>
      </c>
    </row>
    <row r="38" spans="1:8" ht="15">
      <c r="A38" s="28">
        <v>27</v>
      </c>
      <c r="B38" s="16" t="s">
        <v>30</v>
      </c>
      <c r="C38" s="18" t="s">
        <v>66</v>
      </c>
      <c r="D38" s="18" t="s">
        <v>92</v>
      </c>
      <c r="E38" s="69">
        <v>126.179722</v>
      </c>
      <c r="F38" s="10" t="s">
        <v>156</v>
      </c>
      <c r="H38">
        <v>89446.649</v>
      </c>
    </row>
    <row r="39" spans="1:8" ht="15">
      <c r="A39" s="28">
        <v>28</v>
      </c>
      <c r="B39" s="18" t="s">
        <v>31</v>
      </c>
      <c r="C39" s="18" t="s">
        <v>93</v>
      </c>
      <c r="D39" s="18" t="s">
        <v>53</v>
      </c>
      <c r="E39" s="69">
        <v>21.780579999999997</v>
      </c>
      <c r="F39" s="10" t="s">
        <v>156</v>
      </c>
      <c r="H39" s="9">
        <f>H40</f>
        <v>1770.198</v>
      </c>
    </row>
    <row r="40" spans="1:8" ht="30.75">
      <c r="A40" s="28">
        <v>29</v>
      </c>
      <c r="B40" s="42" t="s">
        <v>32</v>
      </c>
      <c r="C40" s="18" t="s">
        <v>93</v>
      </c>
      <c r="D40" s="38" t="s">
        <v>33</v>
      </c>
      <c r="E40" s="69">
        <v>130.10814</v>
      </c>
      <c r="F40" s="10" t="s">
        <v>156</v>
      </c>
      <c r="H40">
        <v>1770.198</v>
      </c>
    </row>
    <row r="41" spans="1:8" ht="30.75">
      <c r="A41" s="28">
        <v>30</v>
      </c>
      <c r="B41" s="34" t="s">
        <v>33</v>
      </c>
      <c r="C41" s="38" t="s">
        <v>94</v>
      </c>
      <c r="D41" s="38" t="s">
        <v>95</v>
      </c>
      <c r="E41" s="69">
        <v>98.21156</v>
      </c>
      <c r="F41" s="10" t="s">
        <v>156</v>
      </c>
      <c r="H41" s="9">
        <f>H42</f>
        <v>0</v>
      </c>
    </row>
    <row r="42" spans="1:6" ht="15">
      <c r="A42" s="28">
        <v>31</v>
      </c>
      <c r="B42" s="37" t="s">
        <v>34</v>
      </c>
      <c r="C42" s="36" t="s">
        <v>33</v>
      </c>
      <c r="D42" s="36" t="s">
        <v>96</v>
      </c>
      <c r="E42" s="69">
        <v>106.79658</v>
      </c>
      <c r="F42" s="10" t="s">
        <v>156</v>
      </c>
    </row>
    <row r="43" spans="1:8" ht="30.75">
      <c r="A43" s="28">
        <v>32</v>
      </c>
      <c r="B43" s="36" t="s">
        <v>35</v>
      </c>
      <c r="C43" s="38" t="s">
        <v>33</v>
      </c>
      <c r="D43" s="36" t="s">
        <v>97</v>
      </c>
      <c r="E43" s="69">
        <v>10.681365</v>
      </c>
      <c r="F43" s="10" t="s">
        <v>156</v>
      </c>
      <c r="H43" s="9">
        <f>H44+H45</f>
        <v>1357.287</v>
      </c>
    </row>
    <row r="44" spans="1:8" ht="30.75">
      <c r="A44" s="28">
        <v>33</v>
      </c>
      <c r="B44" s="36" t="s">
        <v>36</v>
      </c>
      <c r="C44" s="38" t="s">
        <v>33</v>
      </c>
      <c r="D44" s="36" t="s">
        <v>54</v>
      </c>
      <c r="E44" s="69">
        <v>4.258312</v>
      </c>
      <c r="F44" s="10" t="s">
        <v>156</v>
      </c>
      <c r="H44">
        <v>748.597</v>
      </c>
    </row>
    <row r="45" spans="1:8" ht="30.75">
      <c r="A45" s="28">
        <v>34</v>
      </c>
      <c r="B45" s="36" t="s">
        <v>37</v>
      </c>
      <c r="C45" s="38" t="s">
        <v>33</v>
      </c>
      <c r="D45" s="36" t="s">
        <v>98</v>
      </c>
      <c r="E45" s="69">
        <v>10.510895</v>
      </c>
      <c r="F45" s="10" t="s">
        <v>156</v>
      </c>
      <c r="H45">
        <v>608.69</v>
      </c>
    </row>
    <row r="46" spans="1:8" ht="15">
      <c r="A46" s="28">
        <v>35</v>
      </c>
      <c r="B46" s="36" t="s">
        <v>38</v>
      </c>
      <c r="C46" s="38" t="s">
        <v>33</v>
      </c>
      <c r="D46" s="36" t="s">
        <v>99</v>
      </c>
      <c r="E46" s="69">
        <v>20.940987999999997</v>
      </c>
      <c r="F46" s="10" t="s">
        <v>156</v>
      </c>
      <c r="H46">
        <v>0</v>
      </c>
    </row>
    <row r="47" spans="1:8" ht="15.75" thickBot="1">
      <c r="A47" s="21">
        <v>36</v>
      </c>
      <c r="B47" s="22" t="s">
        <v>39</v>
      </c>
      <c r="C47" s="23" t="s">
        <v>34</v>
      </c>
      <c r="D47" s="22" t="s">
        <v>100</v>
      </c>
      <c r="E47" s="89">
        <v>4.27658</v>
      </c>
      <c r="F47" s="10" t="s">
        <v>156</v>
      </c>
      <c r="H47" s="9">
        <f>H46+H48+H49+H50+H51</f>
        <v>55516.242999999995</v>
      </c>
    </row>
    <row r="48" spans="1:8" ht="30.75">
      <c r="A48" s="28">
        <f>A47+1</f>
        <v>37</v>
      </c>
      <c r="B48" s="34" t="s">
        <v>102</v>
      </c>
      <c r="C48" s="38"/>
      <c r="D48" s="38"/>
      <c r="E48" s="76">
        <v>40.113</v>
      </c>
      <c r="F48" s="10" t="s">
        <v>156</v>
      </c>
      <c r="H48">
        <v>13922.497</v>
      </c>
    </row>
    <row r="49" spans="1:8" ht="30.75">
      <c r="A49" s="28">
        <f aca="true" t="shared" si="0" ref="A49:A67">A48+1</f>
        <v>38</v>
      </c>
      <c r="B49" s="38" t="s">
        <v>103</v>
      </c>
      <c r="C49" s="38" t="s">
        <v>104</v>
      </c>
      <c r="D49" s="38" t="s">
        <v>105</v>
      </c>
      <c r="E49" s="76">
        <v>2.701</v>
      </c>
      <c r="F49" s="10" t="s">
        <v>156</v>
      </c>
      <c r="H49" s="9">
        <f>H50+H51</f>
        <v>20796.873</v>
      </c>
    </row>
    <row r="50" spans="1:8" ht="30.75">
      <c r="A50" s="28">
        <f t="shared" si="0"/>
        <v>39</v>
      </c>
      <c r="B50" s="38" t="s">
        <v>106</v>
      </c>
      <c r="C50" s="38" t="s">
        <v>107</v>
      </c>
      <c r="D50" s="38" t="s">
        <v>108</v>
      </c>
      <c r="E50" s="76">
        <v>0.104</v>
      </c>
      <c r="F50" s="10" t="s">
        <v>156</v>
      </c>
      <c r="H50" s="9">
        <f>H52+H53+H54+H55</f>
        <v>19572.347999999998</v>
      </c>
    </row>
    <row r="51" spans="1:8" ht="15">
      <c r="A51" s="28">
        <f t="shared" si="0"/>
        <v>40</v>
      </c>
      <c r="B51" s="38" t="s">
        <v>109</v>
      </c>
      <c r="C51" s="38" t="s">
        <v>110</v>
      </c>
      <c r="D51" s="38" t="s">
        <v>111</v>
      </c>
      <c r="E51" s="76">
        <v>0.026</v>
      </c>
      <c r="F51" s="10" t="s">
        <v>156</v>
      </c>
      <c r="H51" s="9">
        <f>H56</f>
        <v>1224.525</v>
      </c>
    </row>
    <row r="52" spans="1:8" ht="15">
      <c r="A52" s="28">
        <f t="shared" si="0"/>
        <v>41</v>
      </c>
      <c r="B52" s="38" t="s">
        <v>112</v>
      </c>
      <c r="C52" s="38" t="s">
        <v>113</v>
      </c>
      <c r="D52" s="38" t="s">
        <v>114</v>
      </c>
      <c r="E52" s="76">
        <v>0.133</v>
      </c>
      <c r="F52" s="10" t="s">
        <v>156</v>
      </c>
      <c r="H52">
        <v>2805.602</v>
      </c>
    </row>
    <row r="53" spans="1:8" ht="15">
      <c r="A53" s="28">
        <f t="shared" si="0"/>
        <v>42</v>
      </c>
      <c r="B53" s="38" t="s">
        <v>115</v>
      </c>
      <c r="C53" s="38" t="s">
        <v>116</v>
      </c>
      <c r="D53" s="38" t="s">
        <v>117</v>
      </c>
      <c r="E53" s="76">
        <v>0.299</v>
      </c>
      <c r="F53" s="10" t="s">
        <v>156</v>
      </c>
      <c r="H53">
        <v>1327.116</v>
      </c>
    </row>
    <row r="54" spans="1:8" ht="30.75">
      <c r="A54" s="28">
        <f t="shared" si="0"/>
        <v>43</v>
      </c>
      <c r="B54" s="38" t="s">
        <v>118</v>
      </c>
      <c r="C54" s="38" t="s">
        <v>119</v>
      </c>
      <c r="D54" s="38" t="s">
        <v>120</v>
      </c>
      <c r="E54" s="76">
        <v>3.053</v>
      </c>
      <c r="F54" s="10" t="s">
        <v>156</v>
      </c>
      <c r="H54">
        <v>4606.588</v>
      </c>
    </row>
    <row r="55" spans="1:8" ht="30.75">
      <c r="A55" s="28">
        <f t="shared" si="0"/>
        <v>44</v>
      </c>
      <c r="B55" s="38" t="s">
        <v>121</v>
      </c>
      <c r="C55" s="38" t="s">
        <v>122</v>
      </c>
      <c r="D55" s="38" t="s">
        <v>123</v>
      </c>
      <c r="E55" s="76">
        <v>0.019</v>
      </c>
      <c r="F55" s="10" t="s">
        <v>156</v>
      </c>
      <c r="H55">
        <v>10833.042</v>
      </c>
    </row>
    <row r="56" spans="1:8" ht="30.75">
      <c r="A56" s="28">
        <f t="shared" si="0"/>
        <v>45</v>
      </c>
      <c r="B56" s="38" t="s">
        <v>124</v>
      </c>
      <c r="C56" s="38" t="s">
        <v>125</v>
      </c>
      <c r="D56" s="38" t="s">
        <v>126</v>
      </c>
      <c r="E56" s="76">
        <v>0.028</v>
      </c>
      <c r="F56" s="10" t="s">
        <v>156</v>
      </c>
      <c r="H56">
        <v>1224.525</v>
      </c>
    </row>
    <row r="57" spans="1:6" ht="30.75">
      <c r="A57" s="28">
        <f t="shared" si="0"/>
        <v>46</v>
      </c>
      <c r="B57" s="38" t="s">
        <v>127</v>
      </c>
      <c r="C57" s="38" t="s">
        <v>128</v>
      </c>
      <c r="D57" s="38" t="s">
        <v>129</v>
      </c>
      <c r="E57" s="78">
        <v>0.676</v>
      </c>
      <c r="F57" s="10" t="s">
        <v>156</v>
      </c>
    </row>
    <row r="58" spans="1:6" ht="15">
      <c r="A58" s="28">
        <f t="shared" si="0"/>
        <v>47</v>
      </c>
      <c r="B58" s="34" t="s">
        <v>130</v>
      </c>
      <c r="C58" s="38"/>
      <c r="D58" s="38"/>
      <c r="E58" s="78">
        <v>8.525</v>
      </c>
      <c r="F58" s="10" t="s">
        <v>156</v>
      </c>
    </row>
    <row r="59" spans="1:6" ht="30.75">
      <c r="A59" s="28">
        <f t="shared" si="0"/>
        <v>48</v>
      </c>
      <c r="B59" s="38" t="s">
        <v>131</v>
      </c>
      <c r="C59" s="38" t="s">
        <v>132</v>
      </c>
      <c r="D59" s="38" t="s">
        <v>133</v>
      </c>
      <c r="E59" s="78">
        <v>0.03</v>
      </c>
      <c r="F59" s="10" t="s">
        <v>156</v>
      </c>
    </row>
    <row r="60" spans="1:6" ht="30.75">
      <c r="A60" s="28">
        <f t="shared" si="0"/>
        <v>49</v>
      </c>
      <c r="B60" s="38" t="s">
        <v>134</v>
      </c>
      <c r="C60" s="38" t="s">
        <v>135</v>
      </c>
      <c r="D60" s="38" t="s">
        <v>136</v>
      </c>
      <c r="E60" s="78">
        <v>0</v>
      </c>
      <c r="F60" s="10" t="s">
        <v>156</v>
      </c>
    </row>
    <row r="61" spans="1:6" ht="30.75">
      <c r="A61" s="28">
        <f t="shared" si="0"/>
        <v>50</v>
      </c>
      <c r="B61" s="38" t="s">
        <v>137</v>
      </c>
      <c r="C61" s="38" t="s">
        <v>138</v>
      </c>
      <c r="D61" s="38" t="s">
        <v>139</v>
      </c>
      <c r="E61" s="78">
        <v>0.015</v>
      </c>
      <c r="F61" s="10" t="s">
        <v>156</v>
      </c>
    </row>
    <row r="62" spans="1:6" ht="30.75">
      <c r="A62" s="28">
        <f t="shared" si="0"/>
        <v>51</v>
      </c>
      <c r="B62" s="38" t="s">
        <v>140</v>
      </c>
      <c r="C62" s="38" t="s">
        <v>141</v>
      </c>
      <c r="D62" s="38" t="s">
        <v>142</v>
      </c>
      <c r="E62" s="78">
        <v>0.012</v>
      </c>
      <c r="F62" s="10" t="s">
        <v>156</v>
      </c>
    </row>
    <row r="63" spans="1:6" ht="30.75">
      <c r="A63" s="28">
        <f t="shared" si="0"/>
        <v>52</v>
      </c>
      <c r="B63" s="38" t="s">
        <v>143</v>
      </c>
      <c r="C63" s="38" t="s">
        <v>144</v>
      </c>
      <c r="D63" s="38" t="s">
        <v>145</v>
      </c>
      <c r="E63" s="78">
        <v>0.003</v>
      </c>
      <c r="F63" s="10" t="s">
        <v>156</v>
      </c>
    </row>
    <row r="64" spans="1:6" ht="30.75">
      <c r="A64" s="28">
        <f t="shared" si="0"/>
        <v>53</v>
      </c>
      <c r="B64" s="34" t="s">
        <v>146</v>
      </c>
      <c r="C64" s="38"/>
      <c r="D64" s="38"/>
      <c r="E64" s="78">
        <v>0.853</v>
      </c>
      <c r="F64" s="10" t="s">
        <v>156</v>
      </c>
    </row>
    <row r="65" spans="1:6" ht="30.75">
      <c r="A65" s="28">
        <f t="shared" si="0"/>
        <v>54</v>
      </c>
      <c r="B65" s="38" t="s">
        <v>147</v>
      </c>
      <c r="C65" s="38" t="s">
        <v>148</v>
      </c>
      <c r="D65" s="38" t="s">
        <v>149</v>
      </c>
      <c r="E65" s="78">
        <v>0.182</v>
      </c>
      <c r="F65" s="10" t="s">
        <v>156</v>
      </c>
    </row>
    <row r="66" spans="1:6" ht="15">
      <c r="A66" s="28">
        <f t="shared" si="0"/>
        <v>55</v>
      </c>
      <c r="B66" s="38" t="s">
        <v>150</v>
      </c>
      <c r="C66" s="38" t="s">
        <v>151</v>
      </c>
      <c r="D66" s="38" t="s">
        <v>152</v>
      </c>
      <c r="E66" s="78">
        <v>0.654</v>
      </c>
      <c r="F66" s="10" t="s">
        <v>156</v>
      </c>
    </row>
    <row r="67" spans="1:6" ht="30.75">
      <c r="A67" s="28">
        <f t="shared" si="0"/>
        <v>56</v>
      </c>
      <c r="B67" s="38" t="s">
        <v>153</v>
      </c>
      <c r="C67" s="38" t="s">
        <v>154</v>
      </c>
      <c r="D67" s="38" t="s">
        <v>155</v>
      </c>
      <c r="E67" s="78">
        <v>0.684</v>
      </c>
      <c r="F67" s="10" t="s">
        <v>156</v>
      </c>
    </row>
    <row r="68" spans="1:6" ht="30.75">
      <c r="A68" s="7">
        <v>57</v>
      </c>
      <c r="B68" s="16" t="s">
        <v>165</v>
      </c>
      <c r="C68" s="18" t="s">
        <v>166</v>
      </c>
      <c r="D68" s="18" t="s">
        <v>167</v>
      </c>
      <c r="E68" s="88">
        <v>96.79095099999999</v>
      </c>
      <c r="F68" s="10" t="s">
        <v>156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58">
      <selection activeCell="E12" sqref="E12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26.50390625" style="0" customWidth="1"/>
    <col min="4" max="4" width="25.50390625" style="0" customWidth="1"/>
    <col min="5" max="5" width="16.00390625" style="0" customWidth="1"/>
    <col min="6" max="6" width="18.375" style="0" customWidth="1"/>
    <col min="7" max="7" width="0" style="0" hidden="1" customWidth="1"/>
    <col min="8" max="8" width="16.50390625" style="0" hidden="1" customWidth="1"/>
    <col min="9" max="11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173</v>
      </c>
      <c r="B8" s="90"/>
      <c r="C8" s="90"/>
      <c r="D8" s="90"/>
      <c r="E8" s="90"/>
      <c r="F8" s="90"/>
    </row>
    <row r="9" spans="1:6" ht="15">
      <c r="A9" s="3"/>
      <c r="B9" s="3"/>
      <c r="C9" s="3"/>
      <c r="D9" s="3"/>
      <c r="E9" s="4"/>
      <c r="F9" s="3"/>
    </row>
    <row r="10" spans="1:8" ht="132">
      <c r="A10" s="5" t="s">
        <v>0</v>
      </c>
      <c r="B10" s="5" t="s">
        <v>1</v>
      </c>
      <c r="C10" s="6" t="s">
        <v>5</v>
      </c>
      <c r="D10" s="6" t="s">
        <v>4</v>
      </c>
      <c r="E10" s="6" t="s">
        <v>59</v>
      </c>
      <c r="F10" s="5" t="s">
        <v>60</v>
      </c>
      <c r="H10" s="8" t="s">
        <v>101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28">
        <v>1</v>
      </c>
      <c r="B12" s="34" t="s">
        <v>6</v>
      </c>
      <c r="C12" s="34"/>
      <c r="D12" s="34"/>
      <c r="E12" s="88">
        <v>177.2238136666667</v>
      </c>
      <c r="F12" s="10" t="s">
        <v>156</v>
      </c>
      <c r="H12" s="9">
        <v>986266.15</v>
      </c>
    </row>
    <row r="13" spans="1:8" ht="30.75">
      <c r="A13" s="28">
        <v>2</v>
      </c>
      <c r="B13" s="36" t="s">
        <v>11</v>
      </c>
      <c r="C13" s="36" t="s">
        <v>61</v>
      </c>
      <c r="D13" s="36" t="s">
        <v>42</v>
      </c>
      <c r="E13" s="88">
        <v>0.30643</v>
      </c>
      <c r="F13" s="10" t="s">
        <v>156</v>
      </c>
      <c r="H13">
        <v>438.547</v>
      </c>
    </row>
    <row r="14" spans="1:8" ht="15">
      <c r="A14" s="28">
        <v>3</v>
      </c>
      <c r="B14" s="36" t="s">
        <v>8</v>
      </c>
      <c r="C14" s="36" t="s">
        <v>62</v>
      </c>
      <c r="D14" s="36" t="s">
        <v>40</v>
      </c>
      <c r="E14" s="88">
        <v>0.75103</v>
      </c>
      <c r="F14" s="10" t="s">
        <v>156</v>
      </c>
      <c r="H14">
        <v>1210.621</v>
      </c>
    </row>
    <row r="15" spans="1:8" ht="15">
      <c r="A15" s="28">
        <v>4</v>
      </c>
      <c r="B15" s="36" t="s">
        <v>9</v>
      </c>
      <c r="C15" s="36" t="s">
        <v>62</v>
      </c>
      <c r="D15" s="36" t="s">
        <v>41</v>
      </c>
      <c r="E15" s="88">
        <v>0.5433366666666666</v>
      </c>
      <c r="F15" s="10" t="s">
        <v>156</v>
      </c>
      <c r="H15">
        <v>805.468</v>
      </c>
    </row>
    <row r="16" spans="1:8" ht="30.75">
      <c r="A16" s="28">
        <v>5</v>
      </c>
      <c r="B16" s="36" t="s">
        <v>10</v>
      </c>
      <c r="C16" s="36" t="s">
        <v>62</v>
      </c>
      <c r="D16" s="36" t="s">
        <v>63</v>
      </c>
      <c r="E16" s="88">
        <v>0.5917166666666667</v>
      </c>
      <c r="F16" s="10" t="s">
        <v>156</v>
      </c>
      <c r="H16">
        <v>366.471</v>
      </c>
    </row>
    <row r="17" spans="1:6" ht="15">
      <c r="A17" s="28">
        <v>6</v>
      </c>
      <c r="B17" s="36" t="s">
        <v>7</v>
      </c>
      <c r="C17" s="36" t="s">
        <v>64</v>
      </c>
      <c r="D17" s="36" t="s">
        <v>65</v>
      </c>
      <c r="E17" s="88">
        <v>0.13813</v>
      </c>
      <c r="F17" s="10" t="s">
        <v>156</v>
      </c>
    </row>
    <row r="18" spans="1:8" ht="30.75">
      <c r="A18" s="28">
        <v>7</v>
      </c>
      <c r="B18" s="37" t="s">
        <v>13</v>
      </c>
      <c r="C18" s="36" t="s">
        <v>66</v>
      </c>
      <c r="D18" s="36" t="s">
        <v>67</v>
      </c>
      <c r="E18" s="88">
        <v>142.2340036666667</v>
      </c>
      <c r="F18" s="10" t="s">
        <v>156</v>
      </c>
      <c r="H18">
        <v>6843.503</v>
      </c>
    </row>
    <row r="19" spans="1:8" ht="15">
      <c r="A19" s="28">
        <v>8</v>
      </c>
      <c r="B19" s="38" t="s">
        <v>12</v>
      </c>
      <c r="C19" s="38" t="s">
        <v>68</v>
      </c>
      <c r="D19" s="38" t="s">
        <v>69</v>
      </c>
      <c r="E19" s="88">
        <v>0.07733666666666666</v>
      </c>
      <c r="F19" s="10" t="s">
        <v>156</v>
      </c>
      <c r="H19">
        <v>793.8</v>
      </c>
    </row>
    <row r="20" spans="1:6" ht="30.75">
      <c r="A20" s="28">
        <v>9</v>
      </c>
      <c r="B20" s="36" t="s">
        <v>14</v>
      </c>
      <c r="C20" s="36" t="s">
        <v>70</v>
      </c>
      <c r="D20" s="36" t="s">
        <v>71</v>
      </c>
      <c r="E20" s="88">
        <v>4.077416666666667</v>
      </c>
      <c r="F20" s="10" t="s">
        <v>156</v>
      </c>
    </row>
    <row r="21" spans="1:8" ht="15">
      <c r="A21" s="28">
        <v>10</v>
      </c>
      <c r="B21" s="36" t="s">
        <v>15</v>
      </c>
      <c r="C21" s="36" t="s">
        <v>72</v>
      </c>
      <c r="D21" s="36" t="s">
        <v>73</v>
      </c>
      <c r="E21" s="88">
        <v>13.03616333333333</v>
      </c>
      <c r="F21" s="10" t="s">
        <v>156</v>
      </c>
      <c r="H21" s="9">
        <f>H12-H13-H14-H15-H16-H18-H19-H17-H20</f>
        <v>975807.7399999999</v>
      </c>
    </row>
    <row r="22" spans="1:8" ht="15">
      <c r="A22" s="28">
        <v>11</v>
      </c>
      <c r="B22" s="36" t="s">
        <v>16</v>
      </c>
      <c r="C22" s="36" t="s">
        <v>74</v>
      </c>
      <c r="D22" s="36" t="s">
        <v>75</v>
      </c>
      <c r="E22" s="88">
        <v>0.13445666666666667</v>
      </c>
      <c r="F22" s="10" t="s">
        <v>156</v>
      </c>
      <c r="H22">
        <v>455.709</v>
      </c>
    </row>
    <row r="23" spans="1:6" ht="30.75">
      <c r="A23" s="28">
        <v>12</v>
      </c>
      <c r="B23" s="39" t="s">
        <v>17</v>
      </c>
      <c r="C23" s="40" t="s">
        <v>76</v>
      </c>
      <c r="D23" s="40" t="s">
        <v>77</v>
      </c>
      <c r="E23" s="88">
        <v>1.5718533333333333</v>
      </c>
      <c r="F23" s="10" t="s">
        <v>156</v>
      </c>
    </row>
    <row r="24" spans="1:8" ht="15">
      <c r="A24" s="28">
        <v>13</v>
      </c>
      <c r="B24" s="41" t="s">
        <v>18</v>
      </c>
      <c r="C24" s="41" t="s">
        <v>78</v>
      </c>
      <c r="D24" s="41" t="s">
        <v>43</v>
      </c>
      <c r="E24" s="88">
        <v>1.4344666666666668</v>
      </c>
      <c r="F24" s="10" t="s">
        <v>156</v>
      </c>
      <c r="H24">
        <v>637.649</v>
      </c>
    </row>
    <row r="25" spans="1:6" ht="30.75">
      <c r="A25" s="28">
        <v>14</v>
      </c>
      <c r="B25" s="41" t="s">
        <v>19</v>
      </c>
      <c r="C25" s="19" t="s">
        <v>78</v>
      </c>
      <c r="D25" s="41" t="s">
        <v>44</v>
      </c>
      <c r="E25" s="88">
        <v>0.4373866666666666</v>
      </c>
      <c r="F25" s="10" t="s">
        <v>156</v>
      </c>
    </row>
    <row r="26" spans="1:8" ht="15">
      <c r="A26" s="28">
        <v>15</v>
      </c>
      <c r="B26" s="18" t="s">
        <v>20</v>
      </c>
      <c r="C26" s="36" t="s">
        <v>79</v>
      </c>
      <c r="D26" s="18" t="s">
        <v>45</v>
      </c>
      <c r="E26" s="88">
        <v>8.107086666666666</v>
      </c>
      <c r="F26" s="10" t="s">
        <v>156</v>
      </c>
      <c r="H26">
        <v>28583.71</v>
      </c>
    </row>
    <row r="27" spans="1:8" ht="15">
      <c r="A27" s="28">
        <v>16</v>
      </c>
      <c r="B27" s="38" t="s">
        <v>21</v>
      </c>
      <c r="C27" s="36" t="s">
        <v>80</v>
      </c>
      <c r="D27" s="38" t="s">
        <v>46</v>
      </c>
      <c r="E27" s="88">
        <v>0.07756</v>
      </c>
      <c r="F27" s="10" t="s">
        <v>156</v>
      </c>
      <c r="H27">
        <v>247.557</v>
      </c>
    </row>
    <row r="28" spans="1:8" ht="30.75">
      <c r="A28" s="28">
        <v>17</v>
      </c>
      <c r="B28" s="34" t="s">
        <v>22</v>
      </c>
      <c r="C28" s="18" t="s">
        <v>81</v>
      </c>
      <c r="D28" s="38" t="s">
        <v>47</v>
      </c>
      <c r="E28" s="88">
        <v>16.00982666666667</v>
      </c>
      <c r="F28" s="10" t="s">
        <v>156</v>
      </c>
      <c r="H28" s="9">
        <f>H29+H30</f>
        <v>3267.58</v>
      </c>
    </row>
    <row r="29" spans="1:8" ht="30.75">
      <c r="A29" s="28">
        <v>18</v>
      </c>
      <c r="B29" s="36" t="s">
        <v>23</v>
      </c>
      <c r="C29" s="36" t="s">
        <v>82</v>
      </c>
      <c r="D29" s="36" t="s">
        <v>48</v>
      </c>
      <c r="E29" s="88">
        <v>0.734917</v>
      </c>
      <c r="F29" s="10" t="s">
        <v>156</v>
      </c>
      <c r="H29">
        <v>1689.957</v>
      </c>
    </row>
    <row r="30" spans="1:8" ht="15">
      <c r="A30" s="28">
        <v>19</v>
      </c>
      <c r="B30" s="34" t="s">
        <v>83</v>
      </c>
      <c r="C30" s="38" t="s">
        <v>82</v>
      </c>
      <c r="D30" s="38" t="s">
        <v>84</v>
      </c>
      <c r="E30" s="88">
        <v>14.546066666666666</v>
      </c>
      <c r="F30" s="10" t="s">
        <v>156</v>
      </c>
      <c r="H30">
        <v>1577.623</v>
      </c>
    </row>
    <row r="31" spans="1:8" ht="30.75">
      <c r="A31" s="28">
        <v>20</v>
      </c>
      <c r="B31" s="36" t="s">
        <v>24</v>
      </c>
      <c r="C31" s="36" t="s">
        <v>82</v>
      </c>
      <c r="D31" s="36" t="s">
        <v>49</v>
      </c>
      <c r="E31" s="88">
        <v>0.587733</v>
      </c>
      <c r="F31" s="10" t="s">
        <v>156</v>
      </c>
      <c r="H31">
        <v>373.269</v>
      </c>
    </row>
    <row r="32" spans="1:6" ht="15">
      <c r="A32" s="28">
        <v>21</v>
      </c>
      <c r="B32" s="37" t="s">
        <v>25</v>
      </c>
      <c r="C32" s="36" t="s">
        <v>82</v>
      </c>
      <c r="D32" s="36" t="s">
        <v>85</v>
      </c>
      <c r="E32" s="88">
        <v>13.5642</v>
      </c>
      <c r="F32" s="10" t="s">
        <v>156</v>
      </c>
    </row>
    <row r="33" spans="1:8" ht="30.75">
      <c r="A33" s="28">
        <v>22</v>
      </c>
      <c r="B33" s="36" t="s">
        <v>26</v>
      </c>
      <c r="C33" s="36" t="s">
        <v>25</v>
      </c>
      <c r="D33" s="36" t="s">
        <v>50</v>
      </c>
      <c r="E33" s="88">
        <v>0.5433666666666667</v>
      </c>
      <c r="F33" s="10" t="s">
        <v>156</v>
      </c>
      <c r="H33">
        <v>2961.447</v>
      </c>
    </row>
    <row r="34" spans="1:6" ht="15">
      <c r="A34" s="28">
        <v>23</v>
      </c>
      <c r="B34" s="34" t="s">
        <v>27</v>
      </c>
      <c r="C34" s="38" t="s">
        <v>86</v>
      </c>
      <c r="D34" s="38" t="s">
        <v>87</v>
      </c>
      <c r="E34" s="88">
        <v>9.658333333333333</v>
      </c>
      <c r="F34" s="10" t="s">
        <v>156</v>
      </c>
    </row>
    <row r="35" spans="1:6" ht="30.75">
      <c r="A35" s="28">
        <v>24</v>
      </c>
      <c r="B35" s="18" t="s">
        <v>28</v>
      </c>
      <c r="C35" s="36" t="s">
        <v>88</v>
      </c>
      <c r="D35" s="18" t="s">
        <v>51</v>
      </c>
      <c r="E35" s="88">
        <v>0.6184266666666667</v>
      </c>
      <c r="F35" s="10" t="s">
        <v>156</v>
      </c>
    </row>
    <row r="36" spans="1:8" ht="30.75">
      <c r="A36" s="28">
        <v>25</v>
      </c>
      <c r="B36" s="38" t="s">
        <v>29</v>
      </c>
      <c r="C36" s="36" t="s">
        <v>88</v>
      </c>
      <c r="D36" s="38" t="s">
        <v>52</v>
      </c>
      <c r="E36" s="88">
        <v>0.6390166666666666</v>
      </c>
      <c r="F36" s="10" t="s">
        <v>156</v>
      </c>
      <c r="H36" s="9">
        <f>H40+H38+H37+H41</f>
        <v>98517.994</v>
      </c>
    </row>
    <row r="37" spans="1:8" ht="15">
      <c r="A37" s="28">
        <v>26</v>
      </c>
      <c r="B37" s="32" t="s">
        <v>89</v>
      </c>
      <c r="C37" s="32" t="s">
        <v>90</v>
      </c>
      <c r="D37" s="32" t="s">
        <v>91</v>
      </c>
      <c r="E37" s="88">
        <v>46.666666666666664</v>
      </c>
      <c r="F37" s="10" t="s">
        <v>156</v>
      </c>
      <c r="H37" s="8">
        <v>7301.147</v>
      </c>
    </row>
    <row r="38" spans="1:8" ht="15">
      <c r="A38" s="28">
        <v>27</v>
      </c>
      <c r="B38" s="16" t="s">
        <v>30</v>
      </c>
      <c r="C38" s="18" t="s">
        <v>66</v>
      </c>
      <c r="D38" s="18" t="s">
        <v>92</v>
      </c>
      <c r="E38" s="88">
        <v>35.657129999999995</v>
      </c>
      <c r="F38" s="10" t="s">
        <v>156</v>
      </c>
      <c r="H38">
        <v>89446.649</v>
      </c>
    </row>
    <row r="39" spans="1:8" ht="15">
      <c r="A39" s="28">
        <v>28</v>
      </c>
      <c r="B39" s="18" t="s">
        <v>31</v>
      </c>
      <c r="C39" s="18" t="s">
        <v>93</v>
      </c>
      <c r="D39" s="18" t="s">
        <v>53</v>
      </c>
      <c r="E39" s="88">
        <v>5.421469999999999</v>
      </c>
      <c r="F39" s="10" t="s">
        <v>156</v>
      </c>
      <c r="H39" s="9">
        <f>H40</f>
        <v>1770.198</v>
      </c>
    </row>
    <row r="40" spans="1:8" ht="30.75">
      <c r="A40" s="28">
        <v>29</v>
      </c>
      <c r="B40" s="42" t="s">
        <v>32</v>
      </c>
      <c r="C40" s="18" t="s">
        <v>93</v>
      </c>
      <c r="D40" s="38" t="s">
        <v>33</v>
      </c>
      <c r="E40" s="88">
        <v>40.767830000000004</v>
      </c>
      <c r="F40" s="10" t="s">
        <v>156</v>
      </c>
      <c r="H40">
        <v>1770.198</v>
      </c>
    </row>
    <row r="41" spans="1:8" ht="30.75">
      <c r="A41" s="28">
        <v>30</v>
      </c>
      <c r="B41" s="34" t="s">
        <v>33</v>
      </c>
      <c r="C41" s="38" t="s">
        <v>94</v>
      </c>
      <c r="D41" s="38" t="s">
        <v>95</v>
      </c>
      <c r="E41" s="88">
        <v>30.286033333333336</v>
      </c>
      <c r="F41" s="10" t="s">
        <v>156</v>
      </c>
      <c r="H41" s="9">
        <f>H42</f>
        <v>0</v>
      </c>
    </row>
    <row r="42" spans="1:6" ht="15">
      <c r="A42" s="28">
        <v>31</v>
      </c>
      <c r="B42" s="37" t="s">
        <v>34</v>
      </c>
      <c r="C42" s="36" t="s">
        <v>33</v>
      </c>
      <c r="D42" s="36" t="s">
        <v>96</v>
      </c>
      <c r="E42" s="88">
        <v>35.448463333333336</v>
      </c>
      <c r="F42" s="10" t="s">
        <v>156</v>
      </c>
    </row>
    <row r="43" spans="1:8" ht="30.75">
      <c r="A43" s="28">
        <v>32</v>
      </c>
      <c r="B43" s="36" t="s">
        <v>35</v>
      </c>
      <c r="C43" s="38" t="s">
        <v>33</v>
      </c>
      <c r="D43" s="36" t="s">
        <v>97</v>
      </c>
      <c r="E43" s="88">
        <v>3.24232</v>
      </c>
      <c r="F43" s="10" t="s">
        <v>156</v>
      </c>
      <c r="H43" s="9">
        <f>H44+H45</f>
        <v>1357.287</v>
      </c>
    </row>
    <row r="44" spans="1:8" ht="30.75">
      <c r="A44" s="28">
        <v>33</v>
      </c>
      <c r="B44" s="36" t="s">
        <v>36</v>
      </c>
      <c r="C44" s="38" t="s">
        <v>33</v>
      </c>
      <c r="D44" s="36" t="s">
        <v>54</v>
      </c>
      <c r="E44" s="88">
        <v>1.2687599999999999</v>
      </c>
      <c r="F44" s="10" t="s">
        <v>156</v>
      </c>
      <c r="H44">
        <v>748.597</v>
      </c>
    </row>
    <row r="45" spans="1:8" ht="30.75">
      <c r="A45" s="28">
        <v>34</v>
      </c>
      <c r="B45" s="36" t="s">
        <v>37</v>
      </c>
      <c r="C45" s="38" t="s">
        <v>33</v>
      </c>
      <c r="D45" s="36" t="s">
        <v>98</v>
      </c>
      <c r="E45" s="88">
        <v>2.76635</v>
      </c>
      <c r="F45" s="10" t="s">
        <v>156</v>
      </c>
      <c r="H45">
        <v>608.69</v>
      </c>
    </row>
    <row r="46" spans="1:8" ht="15">
      <c r="A46" s="28">
        <v>35</v>
      </c>
      <c r="B46" s="36" t="s">
        <v>38</v>
      </c>
      <c r="C46" s="38" t="s">
        <v>33</v>
      </c>
      <c r="D46" s="36" t="s">
        <v>99</v>
      </c>
      <c r="E46" s="88">
        <v>5.73527</v>
      </c>
      <c r="F46" s="10" t="s">
        <v>156</v>
      </c>
      <c r="H46">
        <v>0</v>
      </c>
    </row>
    <row r="47" spans="1:8" ht="15.75" thickBot="1">
      <c r="A47" s="21">
        <v>36</v>
      </c>
      <c r="B47" s="22" t="s">
        <v>39</v>
      </c>
      <c r="C47" s="23" t="s">
        <v>34</v>
      </c>
      <c r="D47" s="22" t="s">
        <v>100</v>
      </c>
      <c r="E47" s="88">
        <v>1.2751299999999999</v>
      </c>
      <c r="F47" s="10" t="s">
        <v>156</v>
      </c>
      <c r="H47" s="9">
        <f>H46+H48+H49+H50+H51</f>
        <v>55516.242999999995</v>
      </c>
    </row>
    <row r="48" spans="1:8" ht="30.75">
      <c r="A48" s="28">
        <f>A47+1</f>
        <v>37</v>
      </c>
      <c r="B48" s="34" t="s">
        <v>102</v>
      </c>
      <c r="C48" s="38"/>
      <c r="D48" s="38"/>
      <c r="E48" s="88">
        <v>1.154</v>
      </c>
      <c r="F48" s="10" t="s">
        <v>156</v>
      </c>
      <c r="H48">
        <v>13922.497</v>
      </c>
    </row>
    <row r="49" spans="1:8" ht="30.75">
      <c r="A49" s="28">
        <f aca="true" t="shared" si="0" ref="A49:A67">A48+1</f>
        <v>38</v>
      </c>
      <c r="B49" s="38" t="s">
        <v>103</v>
      </c>
      <c r="C49" s="38" t="s">
        <v>104</v>
      </c>
      <c r="D49" s="38" t="s">
        <v>105</v>
      </c>
      <c r="E49" s="88">
        <v>0.068</v>
      </c>
      <c r="F49" s="10" t="s">
        <v>156</v>
      </c>
      <c r="H49" s="9">
        <f>H50+H51</f>
        <v>20796.873</v>
      </c>
    </row>
    <row r="50" spans="1:8" ht="30.75">
      <c r="A50" s="28">
        <f t="shared" si="0"/>
        <v>39</v>
      </c>
      <c r="B50" s="38" t="s">
        <v>106</v>
      </c>
      <c r="C50" s="38" t="s">
        <v>107</v>
      </c>
      <c r="D50" s="38" t="s">
        <v>108</v>
      </c>
      <c r="E50" s="88">
        <v>0.0001</v>
      </c>
      <c r="F50" s="10" t="s">
        <v>156</v>
      </c>
      <c r="H50" s="9">
        <f>H52+H53+H54+H55</f>
        <v>19572.347999999998</v>
      </c>
    </row>
    <row r="51" spans="1:8" ht="15">
      <c r="A51" s="28">
        <f t="shared" si="0"/>
        <v>40</v>
      </c>
      <c r="B51" s="38" t="s">
        <v>109</v>
      </c>
      <c r="C51" s="38" t="s">
        <v>110</v>
      </c>
      <c r="D51" s="38" t="s">
        <v>111</v>
      </c>
      <c r="E51" s="88">
        <v>0.0006</v>
      </c>
      <c r="F51" s="10" t="s">
        <v>156</v>
      </c>
      <c r="H51" s="9">
        <f>H56</f>
        <v>1224.525</v>
      </c>
    </row>
    <row r="52" spans="1:8" ht="15">
      <c r="A52" s="28">
        <f t="shared" si="0"/>
        <v>41</v>
      </c>
      <c r="B52" s="38" t="s">
        <v>112</v>
      </c>
      <c r="C52" s="38" t="s">
        <v>113</v>
      </c>
      <c r="D52" s="38" t="s">
        <v>114</v>
      </c>
      <c r="E52" s="88">
        <v>0.0037</v>
      </c>
      <c r="F52" s="10" t="s">
        <v>156</v>
      </c>
      <c r="H52">
        <v>2805.602</v>
      </c>
    </row>
    <row r="53" spans="1:8" ht="15">
      <c r="A53" s="28">
        <f t="shared" si="0"/>
        <v>42</v>
      </c>
      <c r="B53" s="38" t="s">
        <v>115</v>
      </c>
      <c r="C53" s="38" t="s">
        <v>116</v>
      </c>
      <c r="D53" s="38" t="s">
        <v>117</v>
      </c>
      <c r="E53" s="88">
        <v>0.0077</v>
      </c>
      <c r="F53" s="10" t="s">
        <v>156</v>
      </c>
      <c r="H53">
        <v>1327.116</v>
      </c>
    </row>
    <row r="54" spans="1:8" ht="30.75">
      <c r="A54" s="28">
        <f t="shared" si="0"/>
        <v>43</v>
      </c>
      <c r="B54" s="38" t="s">
        <v>118</v>
      </c>
      <c r="C54" s="38" t="s">
        <v>119</v>
      </c>
      <c r="D54" s="38" t="s">
        <v>120</v>
      </c>
      <c r="E54" s="88">
        <v>0.0007</v>
      </c>
      <c r="F54" s="10" t="s">
        <v>156</v>
      </c>
      <c r="H54">
        <v>4606.588</v>
      </c>
    </row>
    <row r="55" spans="1:8" ht="30.75">
      <c r="A55" s="28">
        <f t="shared" si="0"/>
        <v>44</v>
      </c>
      <c r="B55" s="38" t="s">
        <v>121</v>
      </c>
      <c r="C55" s="38" t="s">
        <v>122</v>
      </c>
      <c r="D55" s="38" t="s">
        <v>123</v>
      </c>
      <c r="E55" s="88">
        <v>0.0003</v>
      </c>
      <c r="F55" s="10" t="s">
        <v>156</v>
      </c>
      <c r="H55">
        <v>10833.042</v>
      </c>
    </row>
    <row r="56" spans="1:8" ht="30.75">
      <c r="A56" s="28">
        <f t="shared" si="0"/>
        <v>45</v>
      </c>
      <c r="B56" s="38" t="s">
        <v>124</v>
      </c>
      <c r="C56" s="38" t="s">
        <v>125</v>
      </c>
      <c r="D56" s="38" t="s">
        <v>126</v>
      </c>
      <c r="E56" s="88">
        <v>0.0008</v>
      </c>
      <c r="F56" s="10" t="s">
        <v>156</v>
      </c>
      <c r="H56">
        <v>1224.525</v>
      </c>
    </row>
    <row r="57" spans="1:6" ht="30.75">
      <c r="A57" s="28">
        <f t="shared" si="0"/>
        <v>46</v>
      </c>
      <c r="B57" s="38" t="s">
        <v>127</v>
      </c>
      <c r="C57" s="38" t="s">
        <v>128</v>
      </c>
      <c r="D57" s="38" t="s">
        <v>129</v>
      </c>
      <c r="E57" s="88">
        <v>0.0018</v>
      </c>
      <c r="F57" s="10" t="s">
        <v>156</v>
      </c>
    </row>
    <row r="58" spans="1:6" ht="15">
      <c r="A58" s="28">
        <f t="shared" si="0"/>
        <v>47</v>
      </c>
      <c r="B58" s="34" t="s">
        <v>130</v>
      </c>
      <c r="C58" s="38"/>
      <c r="D58" s="38"/>
      <c r="E58" s="88"/>
      <c r="F58" s="10" t="s">
        <v>156</v>
      </c>
    </row>
    <row r="59" spans="1:6" ht="30.75">
      <c r="A59" s="28">
        <f t="shared" si="0"/>
        <v>48</v>
      </c>
      <c r="B59" s="38" t="s">
        <v>131</v>
      </c>
      <c r="C59" s="38" t="s">
        <v>132</v>
      </c>
      <c r="D59" s="38" t="s">
        <v>133</v>
      </c>
      <c r="E59" s="88">
        <v>0.0007</v>
      </c>
      <c r="F59" s="10" t="s">
        <v>156</v>
      </c>
    </row>
    <row r="60" spans="1:6" ht="30.75">
      <c r="A60" s="28">
        <f t="shared" si="0"/>
        <v>49</v>
      </c>
      <c r="B60" s="38" t="s">
        <v>134</v>
      </c>
      <c r="C60" s="38" t="s">
        <v>135</v>
      </c>
      <c r="D60" s="38" t="s">
        <v>136</v>
      </c>
      <c r="E60" s="88">
        <v>7E-05</v>
      </c>
      <c r="F60" s="10" t="s">
        <v>156</v>
      </c>
    </row>
    <row r="61" spans="1:6" ht="30.75">
      <c r="A61" s="28">
        <f t="shared" si="0"/>
        <v>50</v>
      </c>
      <c r="B61" s="38" t="s">
        <v>137</v>
      </c>
      <c r="C61" s="38" t="s">
        <v>138</v>
      </c>
      <c r="D61" s="38" t="s">
        <v>139</v>
      </c>
      <c r="E61" s="88">
        <v>0.0004</v>
      </c>
      <c r="F61" s="10" t="s">
        <v>156</v>
      </c>
    </row>
    <row r="62" spans="1:6" ht="30.75">
      <c r="A62" s="28">
        <f t="shared" si="0"/>
        <v>51</v>
      </c>
      <c r="B62" s="38" t="s">
        <v>140</v>
      </c>
      <c r="C62" s="38" t="s">
        <v>141</v>
      </c>
      <c r="D62" s="38" t="s">
        <v>142</v>
      </c>
      <c r="E62" s="88">
        <v>0.0003</v>
      </c>
      <c r="F62" s="10" t="s">
        <v>156</v>
      </c>
    </row>
    <row r="63" spans="1:6" ht="30.75">
      <c r="A63" s="28">
        <f t="shared" si="0"/>
        <v>52</v>
      </c>
      <c r="B63" s="38" t="s">
        <v>143</v>
      </c>
      <c r="C63" s="38" t="s">
        <v>144</v>
      </c>
      <c r="D63" s="38" t="s">
        <v>145</v>
      </c>
      <c r="E63" s="88">
        <v>1E-05</v>
      </c>
      <c r="F63" s="10" t="s">
        <v>156</v>
      </c>
    </row>
    <row r="64" spans="1:6" ht="30.75">
      <c r="A64" s="28">
        <f t="shared" si="0"/>
        <v>53</v>
      </c>
      <c r="B64" s="34" t="s">
        <v>146</v>
      </c>
      <c r="C64" s="38"/>
      <c r="D64" s="38"/>
      <c r="E64" s="88"/>
      <c r="F64" s="10" t="s">
        <v>156</v>
      </c>
    </row>
    <row r="65" spans="1:6" ht="30.75">
      <c r="A65" s="28">
        <f t="shared" si="0"/>
        <v>54</v>
      </c>
      <c r="B65" s="38" t="s">
        <v>147</v>
      </c>
      <c r="C65" s="38" t="s">
        <v>148</v>
      </c>
      <c r="D65" s="38" t="s">
        <v>149</v>
      </c>
      <c r="E65" s="88">
        <v>0.0045</v>
      </c>
      <c r="F65" s="10" t="s">
        <v>156</v>
      </c>
    </row>
    <row r="66" spans="1:6" ht="15">
      <c r="A66" s="28">
        <f t="shared" si="0"/>
        <v>55</v>
      </c>
      <c r="B66" s="38" t="s">
        <v>150</v>
      </c>
      <c r="C66" s="38" t="s">
        <v>151</v>
      </c>
      <c r="D66" s="38" t="s">
        <v>152</v>
      </c>
      <c r="E66" s="88">
        <v>0.017</v>
      </c>
      <c r="F66" s="10" t="s">
        <v>156</v>
      </c>
    </row>
    <row r="67" spans="1:6" ht="30.75">
      <c r="A67" s="28">
        <f t="shared" si="0"/>
        <v>56</v>
      </c>
      <c r="B67" s="38" t="s">
        <v>153</v>
      </c>
      <c r="C67" s="38" t="s">
        <v>154</v>
      </c>
      <c r="D67" s="38" t="s">
        <v>155</v>
      </c>
      <c r="E67" s="88">
        <v>0.0043</v>
      </c>
      <c r="F67" s="10" t="s">
        <v>156</v>
      </c>
    </row>
    <row r="68" spans="1:6" ht="30.75">
      <c r="A68" s="7">
        <v>57</v>
      </c>
      <c r="B68" s="16" t="s">
        <v>165</v>
      </c>
      <c r="C68" s="18" t="s">
        <v>166</v>
      </c>
      <c r="D68" s="18" t="s">
        <v>167</v>
      </c>
      <c r="E68" s="88">
        <v>29.588998</v>
      </c>
      <c r="F68" s="10" t="s">
        <v>156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58">
      <selection activeCell="E67" sqref="E67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26.50390625" style="0" customWidth="1"/>
    <col min="4" max="4" width="25.50390625" style="0" customWidth="1"/>
    <col min="5" max="5" width="16.00390625" style="0" customWidth="1"/>
    <col min="6" max="6" width="18.375" style="0" customWidth="1"/>
    <col min="7" max="7" width="0" style="0" hidden="1" customWidth="1"/>
    <col min="8" max="8" width="16.50390625" style="0" hidden="1" customWidth="1"/>
    <col min="9" max="11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174</v>
      </c>
      <c r="B8" s="90"/>
      <c r="C8" s="90"/>
      <c r="D8" s="90"/>
      <c r="E8" s="90"/>
      <c r="F8" s="90"/>
    </row>
    <row r="9" spans="1:6" ht="15">
      <c r="A9" s="3"/>
      <c r="B9" s="3"/>
      <c r="C9" s="3"/>
      <c r="D9" s="3"/>
      <c r="E9" s="4"/>
      <c r="F9" s="3"/>
    </row>
    <row r="10" spans="1:8" ht="132">
      <c r="A10" s="5" t="s">
        <v>0</v>
      </c>
      <c r="B10" s="5" t="s">
        <v>1</v>
      </c>
      <c r="C10" s="6" t="s">
        <v>5</v>
      </c>
      <c r="D10" s="6" t="s">
        <v>4</v>
      </c>
      <c r="E10" s="6" t="s">
        <v>59</v>
      </c>
      <c r="F10" s="5" t="s">
        <v>60</v>
      </c>
      <c r="H10" s="8" t="s">
        <v>101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28">
        <v>1</v>
      </c>
      <c r="B12" s="34" t="s">
        <v>6</v>
      </c>
      <c r="C12" s="34"/>
      <c r="D12" s="34"/>
      <c r="E12" s="35">
        <v>129.59400266666668</v>
      </c>
      <c r="F12" s="10" t="s">
        <v>156</v>
      </c>
      <c r="H12" s="9">
        <v>986266.15</v>
      </c>
    </row>
    <row r="13" spans="1:8" ht="30.75">
      <c r="A13" s="28">
        <v>2</v>
      </c>
      <c r="B13" s="36" t="s">
        <v>11</v>
      </c>
      <c r="C13" s="36" t="s">
        <v>61</v>
      </c>
      <c r="D13" s="36" t="s">
        <v>42</v>
      </c>
      <c r="E13" s="35">
        <v>0.27357</v>
      </c>
      <c r="F13" s="10" t="s">
        <v>156</v>
      </c>
      <c r="H13">
        <v>438.547</v>
      </c>
    </row>
    <row r="14" spans="1:8" ht="15">
      <c r="A14" s="28">
        <v>3</v>
      </c>
      <c r="B14" s="36" t="s">
        <v>8</v>
      </c>
      <c r="C14" s="36" t="s">
        <v>62</v>
      </c>
      <c r="D14" s="36" t="s">
        <v>40</v>
      </c>
      <c r="E14" s="35">
        <v>0.67889</v>
      </c>
      <c r="F14" s="10" t="s">
        <v>156</v>
      </c>
      <c r="H14">
        <v>1210.621</v>
      </c>
    </row>
    <row r="15" spans="1:8" ht="15">
      <c r="A15" s="28">
        <v>4</v>
      </c>
      <c r="B15" s="36" t="s">
        <v>9</v>
      </c>
      <c r="C15" s="36" t="s">
        <v>62</v>
      </c>
      <c r="D15" s="36" t="s">
        <v>41</v>
      </c>
      <c r="E15" s="35">
        <v>0.47672666666666663</v>
      </c>
      <c r="F15" s="10" t="s">
        <v>156</v>
      </c>
      <c r="H15">
        <v>805.468</v>
      </c>
    </row>
    <row r="16" spans="1:8" ht="30.75">
      <c r="A16" s="28">
        <v>5</v>
      </c>
      <c r="B16" s="36" t="s">
        <v>10</v>
      </c>
      <c r="C16" s="36" t="s">
        <v>62</v>
      </c>
      <c r="D16" s="36" t="s">
        <v>63</v>
      </c>
      <c r="E16" s="35">
        <v>0.5497166666666666</v>
      </c>
      <c r="F16" s="10" t="s">
        <v>156</v>
      </c>
      <c r="H16">
        <v>366.471</v>
      </c>
    </row>
    <row r="17" spans="1:6" ht="15">
      <c r="A17" s="28">
        <v>6</v>
      </c>
      <c r="B17" s="36" t="s">
        <v>7</v>
      </c>
      <c r="C17" s="36" t="s">
        <v>64</v>
      </c>
      <c r="D17" s="36" t="s">
        <v>65</v>
      </c>
      <c r="E17" s="35">
        <v>0</v>
      </c>
      <c r="F17" s="10" t="s">
        <v>156</v>
      </c>
    </row>
    <row r="18" spans="1:8" ht="30.75">
      <c r="A18" s="28">
        <v>7</v>
      </c>
      <c r="B18" s="37" t="s">
        <v>13</v>
      </c>
      <c r="C18" s="36" t="s">
        <v>66</v>
      </c>
      <c r="D18" s="36" t="s">
        <v>67</v>
      </c>
      <c r="E18" s="35">
        <v>95.21204266666666</v>
      </c>
      <c r="F18" s="10" t="s">
        <v>156</v>
      </c>
      <c r="H18">
        <v>6843.503</v>
      </c>
    </row>
    <row r="19" spans="1:8" ht="15">
      <c r="A19" s="28">
        <v>8</v>
      </c>
      <c r="B19" s="38" t="s">
        <v>12</v>
      </c>
      <c r="C19" s="38" t="s">
        <v>68</v>
      </c>
      <c r="D19" s="38" t="s">
        <v>69</v>
      </c>
      <c r="E19" s="35">
        <v>0.04833666666666665</v>
      </c>
      <c r="F19" s="10" t="s">
        <v>156</v>
      </c>
      <c r="H19">
        <v>793.8</v>
      </c>
    </row>
    <row r="20" spans="1:6" ht="30.75">
      <c r="A20" s="28">
        <v>9</v>
      </c>
      <c r="B20" s="36" t="s">
        <v>14</v>
      </c>
      <c r="C20" s="36" t="s">
        <v>70</v>
      </c>
      <c r="D20" s="36" t="s">
        <v>71</v>
      </c>
      <c r="E20" s="35">
        <v>4.034916666666667</v>
      </c>
      <c r="F20" s="10" t="s">
        <v>156</v>
      </c>
    </row>
    <row r="21" spans="1:8" ht="15">
      <c r="A21" s="28">
        <v>10</v>
      </c>
      <c r="B21" s="36" t="s">
        <v>15</v>
      </c>
      <c r="C21" s="36" t="s">
        <v>72</v>
      </c>
      <c r="D21" s="36" t="s">
        <v>73</v>
      </c>
      <c r="E21" s="35">
        <v>10.784863333333332</v>
      </c>
      <c r="F21" s="10" t="s">
        <v>156</v>
      </c>
      <c r="H21" s="9">
        <f>H12-H13-H14-H15-H16-H18-H19-H17-H20</f>
        <v>975807.7399999999</v>
      </c>
    </row>
    <row r="22" spans="1:8" ht="15">
      <c r="A22" s="28">
        <v>11</v>
      </c>
      <c r="B22" s="36" t="s">
        <v>16</v>
      </c>
      <c r="C22" s="36" t="s">
        <v>74</v>
      </c>
      <c r="D22" s="36" t="s">
        <v>75</v>
      </c>
      <c r="E22" s="35">
        <v>0.11478666666666665</v>
      </c>
      <c r="F22" s="10" t="s">
        <v>156</v>
      </c>
      <c r="H22">
        <v>455.709</v>
      </c>
    </row>
    <row r="23" spans="1:6" ht="30.75">
      <c r="A23" s="28">
        <v>12</v>
      </c>
      <c r="B23" s="39" t="s">
        <v>17</v>
      </c>
      <c r="C23" s="40" t="s">
        <v>76</v>
      </c>
      <c r="D23" s="40" t="s">
        <v>77</v>
      </c>
      <c r="E23" s="35">
        <v>1.2810533333333334</v>
      </c>
      <c r="F23" s="10" t="s">
        <v>156</v>
      </c>
    </row>
    <row r="24" spans="1:8" ht="15">
      <c r="A24" s="28">
        <v>13</v>
      </c>
      <c r="B24" s="41" t="s">
        <v>18</v>
      </c>
      <c r="C24" s="41" t="s">
        <v>78</v>
      </c>
      <c r="D24" s="41" t="s">
        <v>43</v>
      </c>
      <c r="E24" s="35">
        <v>1.2777766666666668</v>
      </c>
      <c r="F24" s="10" t="s">
        <v>156</v>
      </c>
      <c r="H24">
        <v>637.649</v>
      </c>
    </row>
    <row r="25" spans="1:6" ht="30.75">
      <c r="A25" s="28">
        <v>14</v>
      </c>
      <c r="B25" s="41" t="s">
        <v>19</v>
      </c>
      <c r="C25" s="19" t="s">
        <v>78</v>
      </c>
      <c r="D25" s="41" t="s">
        <v>44</v>
      </c>
      <c r="E25" s="35">
        <v>0.30327666666666664</v>
      </c>
      <c r="F25" s="10" t="s">
        <v>156</v>
      </c>
    </row>
    <row r="26" spans="1:8" ht="15">
      <c r="A26" s="28">
        <v>15</v>
      </c>
      <c r="B26" s="18" t="s">
        <v>20</v>
      </c>
      <c r="C26" s="36" t="s">
        <v>79</v>
      </c>
      <c r="D26" s="18" t="s">
        <v>45</v>
      </c>
      <c r="E26" s="35">
        <v>8.076796666666667</v>
      </c>
      <c r="F26" s="10" t="s">
        <v>156</v>
      </c>
      <c r="H26">
        <v>28583.71</v>
      </c>
    </row>
    <row r="27" spans="1:8" ht="15">
      <c r="A27" s="28">
        <v>16</v>
      </c>
      <c r="B27" s="38" t="s">
        <v>21</v>
      </c>
      <c r="C27" s="36" t="s">
        <v>80</v>
      </c>
      <c r="D27" s="38" t="s">
        <v>46</v>
      </c>
      <c r="E27" s="35">
        <v>0</v>
      </c>
      <c r="F27" s="10" t="s">
        <v>156</v>
      </c>
      <c r="H27">
        <v>247.557</v>
      </c>
    </row>
    <row r="28" spans="1:8" ht="30.75">
      <c r="A28" s="28">
        <v>17</v>
      </c>
      <c r="B28" s="34" t="s">
        <v>22</v>
      </c>
      <c r="C28" s="18" t="s">
        <v>81</v>
      </c>
      <c r="D28" s="38" t="s">
        <v>47</v>
      </c>
      <c r="E28" s="35">
        <v>12.814736666666668</v>
      </c>
      <c r="F28" s="10" t="s">
        <v>156</v>
      </c>
      <c r="H28" s="9">
        <f>H29+H30</f>
        <v>3267.58</v>
      </c>
    </row>
    <row r="29" spans="1:8" ht="30.75">
      <c r="A29" s="28">
        <v>18</v>
      </c>
      <c r="B29" s="36" t="s">
        <v>23</v>
      </c>
      <c r="C29" s="36" t="s">
        <v>82</v>
      </c>
      <c r="D29" s="36" t="s">
        <v>48</v>
      </c>
      <c r="E29" s="35">
        <v>0.156117</v>
      </c>
      <c r="F29" s="10" t="s">
        <v>156</v>
      </c>
      <c r="H29">
        <v>1689.957</v>
      </c>
    </row>
    <row r="30" spans="1:8" ht="15">
      <c r="A30" s="28">
        <v>19</v>
      </c>
      <c r="B30" s="34" t="s">
        <v>83</v>
      </c>
      <c r="C30" s="38" t="s">
        <v>82</v>
      </c>
      <c r="D30" s="38" t="s">
        <v>84</v>
      </c>
      <c r="E30" s="35">
        <v>14.398927</v>
      </c>
      <c r="F30" s="10" t="s">
        <v>156</v>
      </c>
      <c r="H30">
        <v>1577.623</v>
      </c>
    </row>
    <row r="31" spans="1:8" ht="30.75">
      <c r="A31" s="28">
        <v>20</v>
      </c>
      <c r="B31" s="36" t="s">
        <v>24</v>
      </c>
      <c r="C31" s="36" t="s">
        <v>82</v>
      </c>
      <c r="D31" s="36" t="s">
        <v>49</v>
      </c>
      <c r="E31" s="35">
        <v>0.440593</v>
      </c>
      <c r="F31" s="10" t="s">
        <v>156</v>
      </c>
      <c r="H31">
        <v>373.269</v>
      </c>
    </row>
    <row r="32" spans="1:6" ht="15">
      <c r="A32" s="28">
        <v>21</v>
      </c>
      <c r="B32" s="37" t="s">
        <v>25</v>
      </c>
      <c r="C32" s="36" t="s">
        <v>82</v>
      </c>
      <c r="D32" s="36" t="s">
        <v>85</v>
      </c>
      <c r="E32" s="35">
        <v>13.48231</v>
      </c>
      <c r="F32" s="10" t="s">
        <v>156</v>
      </c>
    </row>
    <row r="33" spans="1:8" ht="30.75">
      <c r="A33" s="28">
        <v>22</v>
      </c>
      <c r="B33" s="36" t="s">
        <v>26</v>
      </c>
      <c r="C33" s="36" t="s">
        <v>25</v>
      </c>
      <c r="D33" s="36" t="s">
        <v>50</v>
      </c>
      <c r="E33" s="35">
        <v>0.46147666666666665</v>
      </c>
      <c r="F33" s="10" t="s">
        <v>156</v>
      </c>
      <c r="H33">
        <v>2961.447</v>
      </c>
    </row>
    <row r="34" spans="1:6" ht="15">
      <c r="A34" s="28">
        <v>23</v>
      </c>
      <c r="B34" s="34" t="s">
        <v>27</v>
      </c>
      <c r="C34" s="38" t="s">
        <v>86</v>
      </c>
      <c r="D34" s="38" t="s">
        <v>87</v>
      </c>
      <c r="E34" s="35">
        <v>9.329493333333334</v>
      </c>
      <c r="F34" s="10" t="s">
        <v>156</v>
      </c>
    </row>
    <row r="35" spans="1:6" ht="30.75">
      <c r="A35" s="28">
        <v>24</v>
      </c>
      <c r="B35" s="18" t="s">
        <v>28</v>
      </c>
      <c r="C35" s="36" t="s">
        <v>88</v>
      </c>
      <c r="D35" s="18" t="s">
        <v>51</v>
      </c>
      <c r="E35" s="35">
        <v>0.5410466666666667</v>
      </c>
      <c r="F35" s="10" t="s">
        <v>156</v>
      </c>
    </row>
    <row r="36" spans="1:8" ht="30.75">
      <c r="A36" s="28">
        <v>25</v>
      </c>
      <c r="B36" s="38" t="s">
        <v>29</v>
      </c>
      <c r="C36" s="36" t="s">
        <v>88</v>
      </c>
      <c r="D36" s="38" t="s">
        <v>52</v>
      </c>
      <c r="E36" s="35">
        <v>0.5884466666666666</v>
      </c>
      <c r="F36" s="10" t="s">
        <v>156</v>
      </c>
      <c r="H36" s="9">
        <f>H40+H38+H37+H41</f>
        <v>98517.994</v>
      </c>
    </row>
    <row r="37" spans="1:8" ht="15">
      <c r="A37" s="28">
        <v>26</v>
      </c>
      <c r="B37" s="32" t="s">
        <v>89</v>
      </c>
      <c r="C37" s="32" t="s">
        <v>90</v>
      </c>
      <c r="D37" s="32" t="s">
        <v>91</v>
      </c>
      <c r="E37" s="35">
        <v>45.05356966666666</v>
      </c>
      <c r="F37" s="10" t="s">
        <v>156</v>
      </c>
      <c r="H37" s="8">
        <v>7301.147</v>
      </c>
    </row>
    <row r="38" spans="1:8" ht="15">
      <c r="A38" s="28">
        <v>27</v>
      </c>
      <c r="B38" s="16" t="s">
        <v>30</v>
      </c>
      <c r="C38" s="18" t="s">
        <v>66</v>
      </c>
      <c r="D38" s="18" t="s">
        <v>92</v>
      </c>
      <c r="E38" s="35">
        <v>28.957983</v>
      </c>
      <c r="F38" s="10" t="s">
        <v>156</v>
      </c>
      <c r="H38">
        <v>89446.649</v>
      </c>
    </row>
    <row r="39" spans="1:8" ht="15">
      <c r="A39" s="28">
        <v>28</v>
      </c>
      <c r="B39" s="18" t="s">
        <v>31</v>
      </c>
      <c r="C39" s="18" t="s">
        <v>93</v>
      </c>
      <c r="D39" s="18" t="s">
        <v>53</v>
      </c>
      <c r="E39" s="35">
        <v>4.35332</v>
      </c>
      <c r="F39" s="10" t="s">
        <v>156</v>
      </c>
      <c r="H39" s="9">
        <f>H40</f>
        <v>1770.198</v>
      </c>
    </row>
    <row r="40" spans="1:8" ht="30.75">
      <c r="A40" s="28">
        <v>29</v>
      </c>
      <c r="B40" s="42" t="s">
        <v>32</v>
      </c>
      <c r="C40" s="18" t="s">
        <v>93</v>
      </c>
      <c r="D40" s="38" t="s">
        <v>33</v>
      </c>
      <c r="E40" s="35">
        <v>38.75888</v>
      </c>
      <c r="F40" s="10" t="s">
        <v>156</v>
      </c>
      <c r="H40">
        <v>1770.198</v>
      </c>
    </row>
    <row r="41" spans="1:8" ht="30.75">
      <c r="A41" s="28">
        <v>30</v>
      </c>
      <c r="B41" s="34" t="s">
        <v>33</v>
      </c>
      <c r="C41" s="38" t="s">
        <v>94</v>
      </c>
      <c r="D41" s="38" t="s">
        <v>95</v>
      </c>
      <c r="E41" s="35">
        <v>28.386233333333337</v>
      </c>
      <c r="F41" s="10" t="s">
        <v>156</v>
      </c>
      <c r="H41" s="9">
        <f>H42</f>
        <v>0</v>
      </c>
    </row>
    <row r="42" spans="1:6" ht="15">
      <c r="A42" s="28">
        <v>31</v>
      </c>
      <c r="B42" s="37" t="s">
        <v>34</v>
      </c>
      <c r="C42" s="36" t="s">
        <v>33</v>
      </c>
      <c r="D42" s="36" t="s">
        <v>96</v>
      </c>
      <c r="E42" s="35">
        <v>35.33931333333333</v>
      </c>
      <c r="F42" s="10" t="s">
        <v>156</v>
      </c>
    </row>
    <row r="43" spans="1:8" ht="30.75">
      <c r="A43" s="28">
        <v>32</v>
      </c>
      <c r="B43" s="36" t="s">
        <v>35</v>
      </c>
      <c r="C43" s="38" t="s">
        <v>33</v>
      </c>
      <c r="D43" s="36" t="s">
        <v>97</v>
      </c>
      <c r="E43" s="35">
        <v>2.9714199999999997</v>
      </c>
      <c r="F43" s="10" t="s">
        <v>156</v>
      </c>
      <c r="H43" s="9">
        <f>H44+H45</f>
        <v>1357.287</v>
      </c>
    </row>
    <row r="44" spans="1:8" ht="30.75">
      <c r="A44" s="28">
        <v>33</v>
      </c>
      <c r="B44" s="36" t="s">
        <v>36</v>
      </c>
      <c r="C44" s="38" t="s">
        <v>33</v>
      </c>
      <c r="D44" s="36" t="s">
        <v>54</v>
      </c>
      <c r="E44" s="35">
        <v>1.13553</v>
      </c>
      <c r="F44" s="10" t="s">
        <v>156</v>
      </c>
      <c r="H44">
        <v>748.597</v>
      </c>
    </row>
    <row r="45" spans="1:8" ht="30.75">
      <c r="A45" s="28">
        <v>34</v>
      </c>
      <c r="B45" s="36" t="s">
        <v>37</v>
      </c>
      <c r="C45" s="38" t="s">
        <v>33</v>
      </c>
      <c r="D45" s="36" t="s">
        <v>98</v>
      </c>
      <c r="E45" s="35">
        <v>2.20141</v>
      </c>
      <c r="F45" s="10" t="s">
        <v>156</v>
      </c>
      <c r="H45">
        <v>608.69</v>
      </c>
    </row>
    <row r="46" spans="1:8" ht="15">
      <c r="A46" s="28">
        <v>35</v>
      </c>
      <c r="B46" s="36" t="s">
        <v>38</v>
      </c>
      <c r="C46" s="38" t="s">
        <v>33</v>
      </c>
      <c r="D46" s="36" t="s">
        <v>99</v>
      </c>
      <c r="E46" s="35">
        <v>4.804539999999999</v>
      </c>
      <c r="F46" s="10" t="s">
        <v>156</v>
      </c>
      <c r="H46">
        <v>0</v>
      </c>
    </row>
    <row r="47" spans="1:8" ht="15.75" thickBot="1">
      <c r="A47" s="21">
        <v>36</v>
      </c>
      <c r="B47" s="22" t="s">
        <v>39</v>
      </c>
      <c r="C47" s="23" t="s">
        <v>34</v>
      </c>
      <c r="D47" s="22" t="s">
        <v>100</v>
      </c>
      <c r="E47" s="43">
        <v>1.16598</v>
      </c>
      <c r="F47" s="10" t="s">
        <v>156</v>
      </c>
      <c r="H47" s="9">
        <f>H46+H48+H49+H50+H51</f>
        <v>55516.242999999995</v>
      </c>
    </row>
    <row r="48" spans="1:8" ht="30.75">
      <c r="A48" s="28">
        <f>A47+1</f>
        <v>37</v>
      </c>
      <c r="B48" s="34" t="s">
        <v>102</v>
      </c>
      <c r="C48" s="38"/>
      <c r="D48" s="38"/>
      <c r="E48" s="88">
        <v>1.137</v>
      </c>
      <c r="F48" s="10" t="s">
        <v>156</v>
      </c>
      <c r="H48">
        <v>13922.497</v>
      </c>
    </row>
    <row r="49" spans="1:8" ht="30.75">
      <c r="A49" s="28">
        <f aca="true" t="shared" si="0" ref="A49:A67">A48+1</f>
        <v>38</v>
      </c>
      <c r="B49" s="38" t="s">
        <v>103</v>
      </c>
      <c r="C49" s="38" t="s">
        <v>104</v>
      </c>
      <c r="D49" s="38" t="s">
        <v>105</v>
      </c>
      <c r="E49" s="88">
        <v>0.067</v>
      </c>
      <c r="F49" s="10" t="s">
        <v>156</v>
      </c>
      <c r="H49" s="9">
        <f>H50+H51</f>
        <v>20796.873</v>
      </c>
    </row>
    <row r="50" spans="1:8" ht="30.75">
      <c r="A50" s="28">
        <f t="shared" si="0"/>
        <v>39</v>
      </c>
      <c r="B50" s="38" t="s">
        <v>106</v>
      </c>
      <c r="C50" s="38" t="s">
        <v>107</v>
      </c>
      <c r="D50" s="38" t="s">
        <v>108</v>
      </c>
      <c r="E50" s="88">
        <v>0.0001</v>
      </c>
      <c r="F50" s="10" t="s">
        <v>156</v>
      </c>
      <c r="H50" s="9">
        <f>H52+H53+H54+H55</f>
        <v>19572.347999999998</v>
      </c>
    </row>
    <row r="51" spans="1:8" ht="15">
      <c r="A51" s="28">
        <f t="shared" si="0"/>
        <v>40</v>
      </c>
      <c r="B51" s="38" t="s">
        <v>109</v>
      </c>
      <c r="C51" s="38" t="s">
        <v>110</v>
      </c>
      <c r="D51" s="38" t="s">
        <v>111</v>
      </c>
      <c r="E51" s="88">
        <v>0.0006</v>
      </c>
      <c r="F51" s="10" t="s">
        <v>156</v>
      </c>
      <c r="H51" s="9">
        <f>H56</f>
        <v>1224.525</v>
      </c>
    </row>
    <row r="52" spans="1:8" ht="15">
      <c r="A52" s="28">
        <f t="shared" si="0"/>
        <v>41</v>
      </c>
      <c r="B52" s="38" t="s">
        <v>112</v>
      </c>
      <c r="C52" s="38" t="s">
        <v>113</v>
      </c>
      <c r="D52" s="38" t="s">
        <v>114</v>
      </c>
      <c r="E52" s="88">
        <v>0.0036</v>
      </c>
      <c r="F52" s="10" t="s">
        <v>156</v>
      </c>
      <c r="H52">
        <v>2805.602</v>
      </c>
    </row>
    <row r="53" spans="1:8" ht="15">
      <c r="A53" s="28">
        <f t="shared" si="0"/>
        <v>42</v>
      </c>
      <c r="B53" s="38" t="s">
        <v>115</v>
      </c>
      <c r="C53" s="38" t="s">
        <v>116</v>
      </c>
      <c r="D53" s="38" t="s">
        <v>117</v>
      </c>
      <c r="E53" s="88">
        <v>0.0075</v>
      </c>
      <c r="F53" s="10" t="s">
        <v>156</v>
      </c>
      <c r="H53">
        <v>1327.116</v>
      </c>
    </row>
    <row r="54" spans="1:8" ht="30.75">
      <c r="A54" s="28">
        <f t="shared" si="0"/>
        <v>43</v>
      </c>
      <c r="B54" s="38" t="s">
        <v>118</v>
      </c>
      <c r="C54" s="38" t="s">
        <v>119</v>
      </c>
      <c r="D54" s="38" t="s">
        <v>120</v>
      </c>
      <c r="E54" s="88">
        <v>0.0006</v>
      </c>
      <c r="F54" s="10" t="s">
        <v>156</v>
      </c>
      <c r="H54">
        <v>4606.588</v>
      </c>
    </row>
    <row r="55" spans="1:8" ht="30.75">
      <c r="A55" s="28">
        <f t="shared" si="0"/>
        <v>44</v>
      </c>
      <c r="B55" s="38" t="s">
        <v>121</v>
      </c>
      <c r="C55" s="38" t="s">
        <v>122</v>
      </c>
      <c r="D55" s="38" t="s">
        <v>123</v>
      </c>
      <c r="E55" s="88">
        <v>0.0003</v>
      </c>
      <c r="F55" s="10" t="s">
        <v>156</v>
      </c>
      <c r="H55">
        <v>10833.042</v>
      </c>
    </row>
    <row r="56" spans="1:8" ht="30.75">
      <c r="A56" s="28">
        <f t="shared" si="0"/>
        <v>45</v>
      </c>
      <c r="B56" s="38" t="s">
        <v>124</v>
      </c>
      <c r="C56" s="38" t="s">
        <v>125</v>
      </c>
      <c r="D56" s="38" t="s">
        <v>126</v>
      </c>
      <c r="E56" s="88">
        <v>0.0007</v>
      </c>
      <c r="F56" s="10" t="s">
        <v>156</v>
      </c>
      <c r="H56">
        <v>1224.525</v>
      </c>
    </row>
    <row r="57" spans="1:6" ht="30.75">
      <c r="A57" s="28">
        <f t="shared" si="0"/>
        <v>46</v>
      </c>
      <c r="B57" s="38" t="s">
        <v>127</v>
      </c>
      <c r="C57" s="38" t="s">
        <v>128</v>
      </c>
      <c r="D57" s="38" t="s">
        <v>129</v>
      </c>
      <c r="E57" s="88">
        <v>0.0017</v>
      </c>
      <c r="F57" s="10" t="s">
        <v>156</v>
      </c>
    </row>
    <row r="58" spans="1:6" ht="15">
      <c r="A58" s="28">
        <f t="shared" si="0"/>
        <v>47</v>
      </c>
      <c r="B58" s="34" t="s">
        <v>130</v>
      </c>
      <c r="C58" s="38"/>
      <c r="D58" s="38"/>
      <c r="E58" s="88"/>
      <c r="F58" s="10" t="s">
        <v>156</v>
      </c>
    </row>
    <row r="59" spans="1:6" ht="30.75">
      <c r="A59" s="28">
        <f t="shared" si="0"/>
        <v>48</v>
      </c>
      <c r="B59" s="38" t="s">
        <v>131</v>
      </c>
      <c r="C59" s="38" t="s">
        <v>132</v>
      </c>
      <c r="D59" s="38" t="s">
        <v>133</v>
      </c>
      <c r="E59" s="88">
        <v>0.0007</v>
      </c>
      <c r="F59" s="10" t="s">
        <v>156</v>
      </c>
    </row>
    <row r="60" spans="1:6" ht="30.75">
      <c r="A60" s="28">
        <f t="shared" si="0"/>
        <v>49</v>
      </c>
      <c r="B60" s="38" t="s">
        <v>134</v>
      </c>
      <c r="C60" s="38" t="s">
        <v>135</v>
      </c>
      <c r="D60" s="38" t="s">
        <v>136</v>
      </c>
      <c r="E60" s="88">
        <v>7E-05</v>
      </c>
      <c r="F60" s="10" t="s">
        <v>156</v>
      </c>
    </row>
    <row r="61" spans="1:6" ht="30.75">
      <c r="A61" s="28">
        <f t="shared" si="0"/>
        <v>50</v>
      </c>
      <c r="B61" s="38" t="s">
        <v>137</v>
      </c>
      <c r="C61" s="38" t="s">
        <v>138</v>
      </c>
      <c r="D61" s="38" t="s">
        <v>139</v>
      </c>
      <c r="E61" s="88">
        <v>0.0004</v>
      </c>
      <c r="F61" s="10" t="s">
        <v>156</v>
      </c>
    </row>
    <row r="62" spans="1:6" ht="30.75">
      <c r="A62" s="28">
        <f t="shared" si="0"/>
        <v>51</v>
      </c>
      <c r="B62" s="38" t="s">
        <v>140</v>
      </c>
      <c r="C62" s="38" t="s">
        <v>141</v>
      </c>
      <c r="D62" s="38" t="s">
        <v>142</v>
      </c>
      <c r="E62" s="88">
        <v>0.0003</v>
      </c>
      <c r="F62" s="10" t="s">
        <v>156</v>
      </c>
    </row>
    <row r="63" spans="1:6" ht="30.75">
      <c r="A63" s="28">
        <f t="shared" si="0"/>
        <v>52</v>
      </c>
      <c r="B63" s="38" t="s">
        <v>143</v>
      </c>
      <c r="C63" s="38" t="s">
        <v>144</v>
      </c>
      <c r="D63" s="38" t="s">
        <v>145</v>
      </c>
      <c r="E63" s="88">
        <v>1E-05</v>
      </c>
      <c r="F63" s="10" t="s">
        <v>156</v>
      </c>
    </row>
    <row r="64" spans="1:6" ht="30.75">
      <c r="A64" s="28">
        <f t="shared" si="0"/>
        <v>53</v>
      </c>
      <c r="B64" s="34" t="s">
        <v>146</v>
      </c>
      <c r="C64" s="38"/>
      <c r="D64" s="38"/>
      <c r="E64" s="88"/>
      <c r="F64" s="10" t="s">
        <v>156</v>
      </c>
    </row>
    <row r="65" spans="1:6" ht="30.75">
      <c r="A65" s="28">
        <f t="shared" si="0"/>
        <v>54</v>
      </c>
      <c r="B65" s="38" t="s">
        <v>147</v>
      </c>
      <c r="C65" s="38" t="s">
        <v>148</v>
      </c>
      <c r="D65" s="38" t="s">
        <v>149</v>
      </c>
      <c r="E65" s="88">
        <v>0.0044</v>
      </c>
      <c r="F65" s="10" t="s">
        <v>156</v>
      </c>
    </row>
    <row r="66" spans="1:6" ht="15">
      <c r="A66" s="28">
        <f t="shared" si="0"/>
        <v>55</v>
      </c>
      <c r="B66" s="38" t="s">
        <v>150</v>
      </c>
      <c r="C66" s="38" t="s">
        <v>151</v>
      </c>
      <c r="D66" s="38" t="s">
        <v>152</v>
      </c>
      <c r="E66" s="88">
        <v>0.0169</v>
      </c>
      <c r="F66" s="10" t="s">
        <v>156</v>
      </c>
    </row>
    <row r="67" spans="1:6" ht="30.75">
      <c r="A67" s="28">
        <f t="shared" si="0"/>
        <v>56</v>
      </c>
      <c r="B67" s="38" t="s">
        <v>153</v>
      </c>
      <c r="C67" s="38" t="s">
        <v>154</v>
      </c>
      <c r="D67" s="38" t="s">
        <v>155</v>
      </c>
      <c r="E67" s="88">
        <v>0.0042</v>
      </c>
      <c r="F67" s="10" t="s">
        <v>156</v>
      </c>
    </row>
    <row r="68" spans="1:6" ht="30.75">
      <c r="A68" s="7">
        <v>57</v>
      </c>
      <c r="B68" s="16" t="s">
        <v>165</v>
      </c>
      <c r="C68" s="18" t="s">
        <v>166</v>
      </c>
      <c r="D68" s="18" t="s">
        <v>167</v>
      </c>
      <c r="E68" s="88">
        <v>27.156867</v>
      </c>
      <c r="F68" s="10" t="s">
        <v>156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61">
      <selection activeCell="E74" sqref="E74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26.50390625" style="0" customWidth="1"/>
    <col min="4" max="4" width="25.50390625" style="0" customWidth="1"/>
    <col min="5" max="5" width="16.00390625" style="0" customWidth="1"/>
    <col min="6" max="6" width="18.375" style="0" customWidth="1"/>
    <col min="7" max="7" width="0" style="0" hidden="1" customWidth="1"/>
    <col min="8" max="8" width="16.50390625" style="0" hidden="1" customWidth="1"/>
    <col min="9" max="11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175</v>
      </c>
      <c r="B8" s="90"/>
      <c r="C8" s="90"/>
      <c r="D8" s="90"/>
      <c r="E8" s="90"/>
      <c r="F8" s="90"/>
    </row>
    <row r="9" spans="1:6" ht="15">
      <c r="A9" s="3"/>
      <c r="B9" s="3"/>
      <c r="C9" s="3"/>
      <c r="D9" s="3"/>
      <c r="E9" s="4"/>
      <c r="F9" s="3"/>
    </row>
    <row r="10" spans="1:8" ht="132">
      <c r="A10" s="5" t="s">
        <v>0</v>
      </c>
      <c r="B10" s="5" t="s">
        <v>1</v>
      </c>
      <c r="C10" s="6" t="s">
        <v>5</v>
      </c>
      <c r="D10" s="6" t="s">
        <v>4</v>
      </c>
      <c r="E10" s="6" t="s">
        <v>59</v>
      </c>
      <c r="F10" s="5" t="s">
        <v>60</v>
      </c>
      <c r="H10" s="8" t="s">
        <v>101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28">
        <v>1</v>
      </c>
      <c r="B12" s="34" t="s">
        <v>6</v>
      </c>
      <c r="C12" s="34"/>
      <c r="D12" s="34"/>
      <c r="E12" s="35">
        <v>106.7125546666667</v>
      </c>
      <c r="F12" s="10" t="s">
        <v>156</v>
      </c>
      <c r="H12" s="9">
        <v>986266.15</v>
      </c>
    </row>
    <row r="13" spans="1:8" ht="30.75">
      <c r="A13" s="28">
        <v>2</v>
      </c>
      <c r="B13" s="36" t="s">
        <v>11</v>
      </c>
      <c r="C13" s="36" t="s">
        <v>61</v>
      </c>
      <c r="D13" s="36" t="s">
        <v>42</v>
      </c>
      <c r="E13" s="35">
        <v>0.26578999999999997</v>
      </c>
      <c r="F13" s="10" t="s">
        <v>156</v>
      </c>
      <c r="H13">
        <v>438.547</v>
      </c>
    </row>
    <row r="14" spans="1:8" ht="15">
      <c r="A14" s="28">
        <v>3</v>
      </c>
      <c r="B14" s="36" t="s">
        <v>8</v>
      </c>
      <c r="C14" s="36" t="s">
        <v>62</v>
      </c>
      <c r="D14" s="36" t="s">
        <v>40</v>
      </c>
      <c r="E14" s="35">
        <v>0.66925</v>
      </c>
      <c r="F14" s="10" t="s">
        <v>156</v>
      </c>
      <c r="H14">
        <v>1210.621</v>
      </c>
    </row>
    <row r="15" spans="1:8" ht="15">
      <c r="A15" s="28">
        <v>4</v>
      </c>
      <c r="B15" s="36" t="s">
        <v>9</v>
      </c>
      <c r="C15" s="36" t="s">
        <v>62</v>
      </c>
      <c r="D15" s="36" t="s">
        <v>41</v>
      </c>
      <c r="E15" s="35">
        <v>0.4523866666666666</v>
      </c>
      <c r="F15" s="10" t="s">
        <v>156</v>
      </c>
      <c r="H15">
        <v>805.468</v>
      </c>
    </row>
    <row r="16" spans="1:8" ht="30.75">
      <c r="A16" s="28">
        <v>5</v>
      </c>
      <c r="B16" s="36" t="s">
        <v>10</v>
      </c>
      <c r="C16" s="36" t="s">
        <v>62</v>
      </c>
      <c r="D16" s="36" t="s">
        <v>63</v>
      </c>
      <c r="E16" s="35">
        <v>0.5374366666666667</v>
      </c>
      <c r="F16" s="10" t="s">
        <v>156</v>
      </c>
      <c r="H16">
        <v>366.471</v>
      </c>
    </row>
    <row r="17" spans="1:6" ht="15">
      <c r="A17" s="28">
        <v>6</v>
      </c>
      <c r="B17" s="36" t="s">
        <v>7</v>
      </c>
      <c r="C17" s="36" t="s">
        <v>64</v>
      </c>
      <c r="D17" s="36" t="s">
        <v>65</v>
      </c>
      <c r="E17" s="35">
        <v>0</v>
      </c>
      <c r="F17" s="10" t="s">
        <v>156</v>
      </c>
    </row>
    <row r="18" spans="1:8" ht="30.75">
      <c r="A18" s="28">
        <v>7</v>
      </c>
      <c r="B18" s="37" t="s">
        <v>13</v>
      </c>
      <c r="C18" s="36" t="s">
        <v>66</v>
      </c>
      <c r="D18" s="36" t="s">
        <v>67</v>
      </c>
      <c r="E18" s="35">
        <v>72.54316466666671</v>
      </c>
      <c r="F18" s="10" t="s">
        <v>156</v>
      </c>
      <c r="H18">
        <v>6843.503</v>
      </c>
    </row>
    <row r="19" spans="1:8" ht="15">
      <c r="A19" s="28">
        <v>8</v>
      </c>
      <c r="B19" s="38" t="s">
        <v>12</v>
      </c>
      <c r="C19" s="38" t="s">
        <v>68</v>
      </c>
      <c r="D19" s="38" t="s">
        <v>69</v>
      </c>
      <c r="E19" s="35">
        <v>0.03500666666666666</v>
      </c>
      <c r="F19" s="10" t="s">
        <v>156</v>
      </c>
      <c r="H19">
        <v>793.8</v>
      </c>
    </row>
    <row r="20" spans="1:6" ht="30.75">
      <c r="A20" s="28">
        <v>9</v>
      </c>
      <c r="B20" s="36" t="s">
        <v>14</v>
      </c>
      <c r="C20" s="36" t="s">
        <v>70</v>
      </c>
      <c r="D20" s="36" t="s">
        <v>71</v>
      </c>
      <c r="E20" s="35">
        <v>4.022646666666667</v>
      </c>
      <c r="F20" s="10" t="s">
        <v>156</v>
      </c>
    </row>
    <row r="21" spans="1:8" ht="15">
      <c r="A21" s="28">
        <v>10</v>
      </c>
      <c r="B21" s="36" t="s">
        <v>15</v>
      </c>
      <c r="C21" s="36" t="s">
        <v>72</v>
      </c>
      <c r="D21" s="36" t="s">
        <v>73</v>
      </c>
      <c r="E21" s="35">
        <v>9.874143333333333</v>
      </c>
      <c r="F21" s="10" t="s">
        <v>156</v>
      </c>
      <c r="H21" s="9">
        <f>H12-H13-H14-H15-H16-H18-H19-H17-H20</f>
        <v>975807.7399999999</v>
      </c>
    </row>
    <row r="22" spans="1:8" ht="15">
      <c r="A22" s="28">
        <v>11</v>
      </c>
      <c r="B22" s="36" t="s">
        <v>16</v>
      </c>
      <c r="C22" s="36" t="s">
        <v>74</v>
      </c>
      <c r="D22" s="36" t="s">
        <v>75</v>
      </c>
      <c r="E22" s="35">
        <v>0.10360666666666665</v>
      </c>
      <c r="F22" s="10" t="s">
        <v>156</v>
      </c>
      <c r="H22">
        <v>455.709</v>
      </c>
    </row>
    <row r="23" spans="1:6" ht="30.75">
      <c r="A23" s="28">
        <v>12</v>
      </c>
      <c r="B23" s="39" t="s">
        <v>17</v>
      </c>
      <c r="C23" s="40" t="s">
        <v>76</v>
      </c>
      <c r="D23" s="40" t="s">
        <v>77</v>
      </c>
      <c r="E23" s="35">
        <v>1.1649433333333332</v>
      </c>
      <c r="F23" s="10" t="s">
        <v>156</v>
      </c>
    </row>
    <row r="24" spans="1:8" ht="15">
      <c r="A24" s="28">
        <v>13</v>
      </c>
      <c r="B24" s="41" t="s">
        <v>18</v>
      </c>
      <c r="C24" s="41" t="s">
        <v>78</v>
      </c>
      <c r="D24" s="41" t="s">
        <v>43</v>
      </c>
      <c r="E24" s="35">
        <v>1.2286366666666668</v>
      </c>
      <c r="F24" s="10" t="s">
        <v>156</v>
      </c>
      <c r="H24">
        <v>637.649</v>
      </c>
    </row>
    <row r="25" spans="1:6" ht="30.75">
      <c r="A25" s="28">
        <v>14</v>
      </c>
      <c r="B25" s="41" t="s">
        <v>19</v>
      </c>
      <c r="C25" s="19" t="s">
        <v>78</v>
      </c>
      <c r="D25" s="41" t="s">
        <v>44</v>
      </c>
      <c r="E25" s="35">
        <v>0.2363066666666666</v>
      </c>
      <c r="F25" s="10" t="s">
        <v>156</v>
      </c>
    </row>
    <row r="26" spans="1:8" ht="15">
      <c r="A26" s="28">
        <v>15</v>
      </c>
      <c r="B26" s="18" t="s">
        <v>20</v>
      </c>
      <c r="C26" s="36" t="s">
        <v>79</v>
      </c>
      <c r="D26" s="18" t="s">
        <v>45</v>
      </c>
      <c r="E26" s="35">
        <v>8.064226666666666</v>
      </c>
      <c r="F26" s="10" t="s">
        <v>156</v>
      </c>
      <c r="H26">
        <v>28583.71</v>
      </c>
    </row>
    <row r="27" spans="1:8" ht="15">
      <c r="A27" s="28">
        <v>16</v>
      </c>
      <c r="B27" s="38" t="s">
        <v>21</v>
      </c>
      <c r="C27" s="36" t="s">
        <v>80</v>
      </c>
      <c r="D27" s="38" t="s">
        <v>46</v>
      </c>
      <c r="E27" s="35">
        <v>0</v>
      </c>
      <c r="F27" s="10" t="s">
        <v>156</v>
      </c>
      <c r="H27">
        <v>247.557</v>
      </c>
    </row>
    <row r="28" spans="1:8" ht="30.75">
      <c r="A28" s="28">
        <v>17</v>
      </c>
      <c r="B28" s="34" t="s">
        <v>22</v>
      </c>
      <c r="C28" s="18" t="s">
        <v>81</v>
      </c>
      <c r="D28" s="38" t="s">
        <v>47</v>
      </c>
      <c r="E28" s="35">
        <v>10.285206666666667</v>
      </c>
      <c r="F28" s="10" t="s">
        <v>156</v>
      </c>
      <c r="H28" s="9">
        <f>H29+H30</f>
        <v>3267.58</v>
      </c>
    </row>
    <row r="29" spans="1:8" ht="30.75">
      <c r="A29" s="28">
        <v>18</v>
      </c>
      <c r="B29" s="36" t="s">
        <v>23</v>
      </c>
      <c r="C29" s="36" t="s">
        <v>82</v>
      </c>
      <c r="D29" s="36" t="s">
        <v>48</v>
      </c>
      <c r="E29" s="35">
        <v>0</v>
      </c>
      <c r="F29" s="10" t="s">
        <v>156</v>
      </c>
      <c r="H29">
        <v>1689.957</v>
      </c>
    </row>
    <row r="30" spans="1:8" ht="15">
      <c r="A30" s="28">
        <v>19</v>
      </c>
      <c r="B30" s="34" t="s">
        <v>83</v>
      </c>
      <c r="C30" s="38" t="s">
        <v>82</v>
      </c>
      <c r="D30" s="38" t="s">
        <v>84</v>
      </c>
      <c r="E30" s="35">
        <v>14.320456666666667</v>
      </c>
      <c r="F30" s="10" t="s">
        <v>156</v>
      </c>
      <c r="H30">
        <v>1577.623</v>
      </c>
    </row>
    <row r="31" spans="1:8" ht="30.75">
      <c r="A31" s="28">
        <v>20</v>
      </c>
      <c r="B31" s="36" t="s">
        <v>24</v>
      </c>
      <c r="C31" s="36" t="s">
        <v>82</v>
      </c>
      <c r="D31" s="36" t="s">
        <v>49</v>
      </c>
      <c r="E31" s="35">
        <v>0.362123</v>
      </c>
      <c r="F31" s="10" t="s">
        <v>156</v>
      </c>
      <c r="H31">
        <v>373.269</v>
      </c>
    </row>
    <row r="32" spans="1:6" ht="15">
      <c r="A32" s="28">
        <v>21</v>
      </c>
      <c r="B32" s="37" t="s">
        <v>25</v>
      </c>
      <c r="C32" s="36" t="s">
        <v>82</v>
      </c>
      <c r="D32" s="36" t="s">
        <v>85</v>
      </c>
      <c r="E32" s="35">
        <v>13.43008</v>
      </c>
      <c r="F32" s="10" t="s">
        <v>156</v>
      </c>
    </row>
    <row r="33" spans="1:8" ht="30.75">
      <c r="A33" s="28">
        <v>22</v>
      </c>
      <c r="B33" s="36" t="s">
        <v>26</v>
      </c>
      <c r="C33" s="36" t="s">
        <v>25</v>
      </c>
      <c r="D33" s="36" t="s">
        <v>50</v>
      </c>
      <c r="E33" s="35">
        <v>0.4092466666666666</v>
      </c>
      <c r="F33" s="10" t="s">
        <v>156</v>
      </c>
      <c r="H33">
        <v>2961.447</v>
      </c>
    </row>
    <row r="34" spans="1:6" ht="15">
      <c r="A34" s="28">
        <v>23</v>
      </c>
      <c r="B34" s="34" t="s">
        <v>27</v>
      </c>
      <c r="C34" s="38" t="s">
        <v>86</v>
      </c>
      <c r="D34" s="38" t="s">
        <v>87</v>
      </c>
      <c r="E34" s="35">
        <v>9.282463333333332</v>
      </c>
      <c r="F34" s="10" t="s">
        <v>156</v>
      </c>
    </row>
    <row r="35" spans="1:6" ht="30.75">
      <c r="A35" s="28">
        <v>24</v>
      </c>
      <c r="B35" s="18" t="s">
        <v>28</v>
      </c>
      <c r="C35" s="36" t="s">
        <v>88</v>
      </c>
      <c r="D35" s="18" t="s">
        <v>51</v>
      </c>
      <c r="E35" s="35">
        <v>0.5157166666666666</v>
      </c>
      <c r="F35" s="10" t="s">
        <v>156</v>
      </c>
    </row>
    <row r="36" spans="1:8" ht="30.75">
      <c r="A36" s="28">
        <v>25</v>
      </c>
      <c r="B36" s="38" t="s">
        <v>29</v>
      </c>
      <c r="C36" s="36" t="s">
        <v>88</v>
      </c>
      <c r="D36" s="38" t="s">
        <v>52</v>
      </c>
      <c r="E36" s="35">
        <v>0.5667466666666666</v>
      </c>
      <c r="F36" s="10" t="s">
        <v>156</v>
      </c>
      <c r="H36" s="9">
        <f>H40+H38+H37+H41</f>
        <v>98517.994</v>
      </c>
    </row>
    <row r="37" spans="1:8" ht="15">
      <c r="A37" s="28">
        <v>26</v>
      </c>
      <c r="B37" s="32" t="s">
        <v>89</v>
      </c>
      <c r="C37" s="32" t="s">
        <v>90</v>
      </c>
      <c r="D37" s="32" t="s">
        <v>91</v>
      </c>
      <c r="E37" s="35">
        <v>37.30844666666667</v>
      </c>
      <c r="F37" s="10" t="s">
        <v>156</v>
      </c>
      <c r="H37" s="8">
        <v>7301.147</v>
      </c>
    </row>
    <row r="38" spans="1:8" ht="15">
      <c r="A38" s="28">
        <v>27</v>
      </c>
      <c r="B38" s="16" t="s">
        <v>30</v>
      </c>
      <c r="C38" s="18" t="s">
        <v>66</v>
      </c>
      <c r="D38" s="18" t="s">
        <v>92</v>
      </c>
      <c r="E38" s="35">
        <v>18.57869</v>
      </c>
      <c r="F38" s="10" t="s">
        <v>156</v>
      </c>
      <c r="H38">
        <v>89446.649</v>
      </c>
    </row>
    <row r="39" spans="1:8" ht="15">
      <c r="A39" s="28">
        <v>28</v>
      </c>
      <c r="B39" s="18" t="s">
        <v>31</v>
      </c>
      <c r="C39" s="18" t="s">
        <v>93</v>
      </c>
      <c r="D39" s="18" t="s">
        <v>53</v>
      </c>
      <c r="E39" s="35">
        <v>3.8118499999999997</v>
      </c>
      <c r="F39" s="10" t="s">
        <v>156</v>
      </c>
      <c r="H39" s="9">
        <f>H40</f>
        <v>1770.198</v>
      </c>
    </row>
    <row r="40" spans="1:8" ht="30.75">
      <c r="A40" s="28">
        <v>29</v>
      </c>
      <c r="B40" s="42" t="s">
        <v>32</v>
      </c>
      <c r="C40" s="18" t="s">
        <v>93</v>
      </c>
      <c r="D40" s="38" t="s">
        <v>33</v>
      </c>
      <c r="E40" s="35">
        <v>37.71253</v>
      </c>
      <c r="F40" s="10" t="s">
        <v>156</v>
      </c>
      <c r="H40">
        <v>1770.198</v>
      </c>
    </row>
    <row r="41" spans="1:8" ht="30.75">
      <c r="A41" s="28">
        <v>30</v>
      </c>
      <c r="B41" s="34" t="s">
        <v>33</v>
      </c>
      <c r="C41" s="38" t="s">
        <v>94</v>
      </c>
      <c r="D41" s="38" t="s">
        <v>95</v>
      </c>
      <c r="E41" s="35">
        <v>27.396723333333334</v>
      </c>
      <c r="F41" s="10" t="s">
        <v>156</v>
      </c>
      <c r="H41" s="9">
        <f>H42</f>
        <v>0</v>
      </c>
    </row>
    <row r="42" spans="1:6" ht="15">
      <c r="A42" s="28">
        <v>31</v>
      </c>
      <c r="B42" s="37" t="s">
        <v>34</v>
      </c>
      <c r="C42" s="36" t="s">
        <v>33</v>
      </c>
      <c r="D42" s="36" t="s">
        <v>96</v>
      </c>
      <c r="E42" s="35">
        <v>35.282473333333336</v>
      </c>
      <c r="F42" s="10" t="s">
        <v>156</v>
      </c>
    </row>
    <row r="43" spans="1:8" ht="30.75">
      <c r="A43" s="28">
        <v>32</v>
      </c>
      <c r="B43" s="36" t="s">
        <v>35</v>
      </c>
      <c r="C43" s="38" t="s">
        <v>33</v>
      </c>
      <c r="D43" s="36" t="s">
        <v>97</v>
      </c>
      <c r="E43" s="35">
        <v>2.83976</v>
      </c>
      <c r="F43" s="10" t="s">
        <v>156</v>
      </c>
      <c r="H43" s="9">
        <f>H44+H45</f>
        <v>1357.287</v>
      </c>
    </row>
    <row r="44" spans="1:8" ht="30.75">
      <c r="A44" s="28">
        <v>33</v>
      </c>
      <c r="B44" s="36" t="s">
        <v>36</v>
      </c>
      <c r="C44" s="38" t="s">
        <v>33</v>
      </c>
      <c r="D44" s="36" t="s">
        <v>54</v>
      </c>
      <c r="E44" s="35">
        <v>1.07989</v>
      </c>
      <c r="F44" s="10" t="s">
        <v>156</v>
      </c>
      <c r="H44">
        <v>748.597</v>
      </c>
    </row>
    <row r="45" spans="1:8" ht="30.75">
      <c r="A45" s="28">
        <v>34</v>
      </c>
      <c r="B45" s="36" t="s">
        <v>37</v>
      </c>
      <c r="C45" s="38" t="s">
        <v>33</v>
      </c>
      <c r="D45" s="36" t="s">
        <v>98</v>
      </c>
      <c r="E45" s="35">
        <v>1.92857</v>
      </c>
      <c r="F45" s="10" t="s">
        <v>156</v>
      </c>
      <c r="H45">
        <v>608.69</v>
      </c>
    </row>
    <row r="46" spans="1:8" ht="15">
      <c r="A46" s="28">
        <v>35</v>
      </c>
      <c r="B46" s="36" t="s">
        <v>38</v>
      </c>
      <c r="C46" s="38" t="s">
        <v>33</v>
      </c>
      <c r="D46" s="36" t="s">
        <v>99</v>
      </c>
      <c r="E46" s="35">
        <v>4.275169999999999</v>
      </c>
      <c r="F46" s="10" t="s">
        <v>156</v>
      </c>
      <c r="H46">
        <v>0</v>
      </c>
    </row>
    <row r="47" spans="1:8" ht="15.75" thickBot="1">
      <c r="A47" s="21">
        <v>36</v>
      </c>
      <c r="B47" s="22" t="s">
        <v>39</v>
      </c>
      <c r="C47" s="23" t="s">
        <v>34</v>
      </c>
      <c r="D47" s="22" t="s">
        <v>100</v>
      </c>
      <c r="E47" s="43">
        <v>1.10914</v>
      </c>
      <c r="F47" s="10" t="s">
        <v>156</v>
      </c>
      <c r="H47" s="9">
        <f>H46+H48+H49+H50+H51</f>
        <v>55516.242999999995</v>
      </c>
    </row>
    <row r="48" spans="1:8" ht="31.5" thickBot="1">
      <c r="A48" s="28">
        <f>A47+1</f>
        <v>37</v>
      </c>
      <c r="B48" s="34" t="s">
        <v>102</v>
      </c>
      <c r="C48" s="38"/>
      <c r="D48" s="38"/>
      <c r="E48" s="43">
        <v>1.0551</v>
      </c>
      <c r="F48" s="10" t="s">
        <v>156</v>
      </c>
      <c r="H48">
        <v>13922.497</v>
      </c>
    </row>
    <row r="49" spans="1:8" ht="31.5" thickBot="1">
      <c r="A49" s="28">
        <f aca="true" t="shared" si="0" ref="A49:A67">A48+1</f>
        <v>38</v>
      </c>
      <c r="B49" s="38" t="s">
        <v>103</v>
      </c>
      <c r="C49" s="38" t="s">
        <v>104</v>
      </c>
      <c r="D49" s="38" t="s">
        <v>105</v>
      </c>
      <c r="E49" s="43">
        <v>0.0622</v>
      </c>
      <c r="F49" s="10" t="s">
        <v>156</v>
      </c>
      <c r="H49" s="9">
        <f>H50+H51</f>
        <v>20796.873</v>
      </c>
    </row>
    <row r="50" spans="1:8" ht="31.5" thickBot="1">
      <c r="A50" s="28">
        <f t="shared" si="0"/>
        <v>39</v>
      </c>
      <c r="B50" s="38" t="s">
        <v>106</v>
      </c>
      <c r="C50" s="38" t="s">
        <v>107</v>
      </c>
      <c r="D50" s="38" t="s">
        <v>108</v>
      </c>
      <c r="E50" s="43">
        <v>0.0001</v>
      </c>
      <c r="F50" s="10" t="s">
        <v>156</v>
      </c>
      <c r="H50" s="9">
        <f>H52+H53+H54+H55</f>
        <v>19572.347999999998</v>
      </c>
    </row>
    <row r="51" spans="1:8" ht="15.75" thickBot="1">
      <c r="A51" s="28">
        <f t="shared" si="0"/>
        <v>40</v>
      </c>
      <c r="B51" s="38" t="s">
        <v>109</v>
      </c>
      <c r="C51" s="38" t="s">
        <v>110</v>
      </c>
      <c r="D51" s="38" t="s">
        <v>111</v>
      </c>
      <c r="E51" s="43">
        <v>0.0006</v>
      </c>
      <c r="F51" s="10" t="s">
        <v>156</v>
      </c>
      <c r="H51" s="9">
        <f>H56</f>
        <v>1224.525</v>
      </c>
    </row>
    <row r="52" spans="1:8" ht="15.75" thickBot="1">
      <c r="A52" s="28">
        <f t="shared" si="0"/>
        <v>41</v>
      </c>
      <c r="B52" s="38" t="s">
        <v>112</v>
      </c>
      <c r="C52" s="38" t="s">
        <v>113</v>
      </c>
      <c r="D52" s="38" t="s">
        <v>114</v>
      </c>
      <c r="E52" s="43">
        <v>0.0033</v>
      </c>
      <c r="F52" s="10" t="s">
        <v>156</v>
      </c>
      <c r="H52">
        <v>2805.602</v>
      </c>
    </row>
    <row r="53" spans="1:8" ht="15.75" thickBot="1">
      <c r="A53" s="28">
        <f t="shared" si="0"/>
        <v>42</v>
      </c>
      <c r="B53" s="38" t="s">
        <v>115</v>
      </c>
      <c r="C53" s="38" t="s">
        <v>116</v>
      </c>
      <c r="D53" s="38" t="s">
        <v>117</v>
      </c>
      <c r="E53" s="43">
        <v>0.007</v>
      </c>
      <c r="F53" s="10" t="s">
        <v>156</v>
      </c>
      <c r="H53">
        <v>1327.116</v>
      </c>
    </row>
    <row r="54" spans="1:8" ht="31.5" thickBot="1">
      <c r="A54" s="28">
        <f t="shared" si="0"/>
        <v>43</v>
      </c>
      <c r="B54" s="38" t="s">
        <v>118</v>
      </c>
      <c r="C54" s="38" t="s">
        <v>119</v>
      </c>
      <c r="D54" s="38" t="s">
        <v>120</v>
      </c>
      <c r="E54" s="43">
        <v>0.0006</v>
      </c>
      <c r="F54" s="10" t="s">
        <v>156</v>
      </c>
      <c r="H54">
        <v>4606.588</v>
      </c>
    </row>
    <row r="55" spans="1:8" ht="31.5" thickBot="1">
      <c r="A55" s="28">
        <f t="shared" si="0"/>
        <v>44</v>
      </c>
      <c r="B55" s="38" t="s">
        <v>121</v>
      </c>
      <c r="C55" s="38" t="s">
        <v>122</v>
      </c>
      <c r="D55" s="38" t="s">
        <v>123</v>
      </c>
      <c r="E55" s="43">
        <v>0.0002</v>
      </c>
      <c r="F55" s="10" t="s">
        <v>156</v>
      </c>
      <c r="H55">
        <v>10833.042</v>
      </c>
    </row>
    <row r="56" spans="1:8" ht="31.5" thickBot="1">
      <c r="A56" s="28">
        <f t="shared" si="0"/>
        <v>45</v>
      </c>
      <c r="B56" s="38" t="s">
        <v>124</v>
      </c>
      <c r="C56" s="38" t="s">
        <v>125</v>
      </c>
      <c r="D56" s="38" t="s">
        <v>126</v>
      </c>
      <c r="E56" s="43">
        <v>0.0006</v>
      </c>
      <c r="F56" s="10" t="s">
        <v>156</v>
      </c>
      <c r="H56">
        <v>1224.525</v>
      </c>
    </row>
    <row r="57" spans="1:6" ht="31.5" thickBot="1">
      <c r="A57" s="28">
        <f t="shared" si="0"/>
        <v>46</v>
      </c>
      <c r="B57" s="38" t="s">
        <v>127</v>
      </c>
      <c r="C57" s="38" t="s">
        <v>128</v>
      </c>
      <c r="D57" s="38" t="s">
        <v>129</v>
      </c>
      <c r="E57" s="43">
        <v>0.0015</v>
      </c>
      <c r="F57" s="10" t="s">
        <v>156</v>
      </c>
    </row>
    <row r="58" spans="1:6" ht="15.75" thickBot="1">
      <c r="A58" s="28">
        <f t="shared" si="0"/>
        <v>47</v>
      </c>
      <c r="B58" s="34" t="s">
        <v>130</v>
      </c>
      <c r="C58" s="38"/>
      <c r="D58" s="38"/>
      <c r="E58" s="43"/>
      <c r="F58" s="10" t="s">
        <v>156</v>
      </c>
    </row>
    <row r="59" spans="1:6" ht="31.5" thickBot="1">
      <c r="A59" s="28">
        <f t="shared" si="0"/>
        <v>48</v>
      </c>
      <c r="B59" s="38" t="s">
        <v>131</v>
      </c>
      <c r="C59" s="38" t="s">
        <v>132</v>
      </c>
      <c r="D59" s="38" t="s">
        <v>133</v>
      </c>
      <c r="E59" s="43">
        <v>0.0006</v>
      </c>
      <c r="F59" s="10" t="s">
        <v>156</v>
      </c>
    </row>
    <row r="60" spans="1:6" ht="31.5" thickBot="1">
      <c r="A60" s="28">
        <f t="shared" si="0"/>
        <v>49</v>
      </c>
      <c r="B60" s="38" t="s">
        <v>134</v>
      </c>
      <c r="C60" s="38" t="s">
        <v>135</v>
      </c>
      <c r="D60" s="38" t="s">
        <v>136</v>
      </c>
      <c r="E60" s="43">
        <v>6E-05</v>
      </c>
      <c r="F60" s="10" t="s">
        <v>156</v>
      </c>
    </row>
    <row r="61" spans="1:6" ht="31.5" thickBot="1">
      <c r="A61" s="28">
        <f t="shared" si="0"/>
        <v>50</v>
      </c>
      <c r="B61" s="38" t="s">
        <v>137</v>
      </c>
      <c r="C61" s="38" t="s">
        <v>138</v>
      </c>
      <c r="D61" s="38" t="s">
        <v>139</v>
      </c>
      <c r="E61" s="43">
        <v>0.0003</v>
      </c>
      <c r="F61" s="10" t="s">
        <v>156</v>
      </c>
    </row>
    <row r="62" spans="1:6" ht="31.5" thickBot="1">
      <c r="A62" s="28">
        <f t="shared" si="0"/>
        <v>51</v>
      </c>
      <c r="B62" s="38" t="s">
        <v>140</v>
      </c>
      <c r="C62" s="38" t="s">
        <v>141</v>
      </c>
      <c r="D62" s="38" t="s">
        <v>142</v>
      </c>
      <c r="E62" s="43">
        <v>0.0003</v>
      </c>
      <c r="F62" s="10" t="s">
        <v>156</v>
      </c>
    </row>
    <row r="63" spans="1:6" ht="31.5" thickBot="1">
      <c r="A63" s="28">
        <f t="shared" si="0"/>
        <v>52</v>
      </c>
      <c r="B63" s="38" t="s">
        <v>143</v>
      </c>
      <c r="C63" s="38" t="s">
        <v>144</v>
      </c>
      <c r="D63" s="38" t="s">
        <v>145</v>
      </c>
      <c r="E63" s="43">
        <v>1E-05</v>
      </c>
      <c r="F63" s="10" t="s">
        <v>156</v>
      </c>
    </row>
    <row r="64" spans="1:6" ht="31.5" thickBot="1">
      <c r="A64" s="28">
        <f t="shared" si="0"/>
        <v>53</v>
      </c>
      <c r="B64" s="34" t="s">
        <v>146</v>
      </c>
      <c r="C64" s="38"/>
      <c r="D64" s="38"/>
      <c r="E64" s="43"/>
      <c r="F64" s="10" t="s">
        <v>156</v>
      </c>
    </row>
    <row r="65" spans="1:6" ht="31.5" thickBot="1">
      <c r="A65" s="28">
        <f t="shared" si="0"/>
        <v>54</v>
      </c>
      <c r="B65" s="38" t="s">
        <v>147</v>
      </c>
      <c r="C65" s="38" t="s">
        <v>148</v>
      </c>
      <c r="D65" s="38" t="s">
        <v>149</v>
      </c>
      <c r="E65" s="43">
        <v>0.0041</v>
      </c>
      <c r="F65" s="10" t="s">
        <v>156</v>
      </c>
    </row>
    <row r="66" spans="1:6" ht="15.75" thickBot="1">
      <c r="A66" s="28">
        <f t="shared" si="0"/>
        <v>55</v>
      </c>
      <c r="B66" s="38" t="s">
        <v>150</v>
      </c>
      <c r="C66" s="38" t="s">
        <v>151</v>
      </c>
      <c r="D66" s="38" t="s">
        <v>152</v>
      </c>
      <c r="E66" s="43">
        <v>0.0157</v>
      </c>
      <c r="F66" s="10" t="s">
        <v>156</v>
      </c>
    </row>
    <row r="67" spans="1:6" ht="31.5" thickBot="1">
      <c r="A67" s="28">
        <f t="shared" si="0"/>
        <v>56</v>
      </c>
      <c r="B67" s="38" t="s">
        <v>153</v>
      </c>
      <c r="C67" s="38" t="s">
        <v>154</v>
      </c>
      <c r="D67" s="38" t="s">
        <v>155</v>
      </c>
      <c r="E67" s="43">
        <v>0.0039</v>
      </c>
      <c r="F67" s="10" t="s">
        <v>156</v>
      </c>
    </row>
    <row r="68" spans="1:6" ht="30.75">
      <c r="A68" s="7">
        <v>57</v>
      </c>
      <c r="B68" s="16" t="s">
        <v>165</v>
      </c>
      <c r="C68" s="18" t="s">
        <v>166</v>
      </c>
      <c r="D68" s="18" t="s">
        <v>167</v>
      </c>
      <c r="E68" s="88">
        <v>26.724926</v>
      </c>
      <c r="F68" s="10" t="s">
        <v>156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E75" sqref="E75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26.50390625" style="0" customWidth="1"/>
    <col min="4" max="4" width="25.50390625" style="0" customWidth="1"/>
    <col min="5" max="5" width="16.00390625" style="0" customWidth="1"/>
    <col min="6" max="6" width="18.375" style="0" customWidth="1"/>
    <col min="7" max="7" width="0" style="0" hidden="1" customWidth="1"/>
    <col min="8" max="8" width="16.50390625" style="0" hidden="1" customWidth="1"/>
    <col min="9" max="11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176</v>
      </c>
      <c r="B8" s="90"/>
      <c r="C8" s="90"/>
      <c r="D8" s="90"/>
      <c r="E8" s="90"/>
      <c r="F8" s="90"/>
    </row>
    <row r="9" spans="1:6" ht="15">
      <c r="A9" s="3"/>
      <c r="B9" s="3"/>
      <c r="C9" s="3"/>
      <c r="D9" s="3"/>
      <c r="E9" s="4"/>
      <c r="F9" s="3"/>
    </row>
    <row r="10" spans="1:8" ht="132">
      <c r="A10" s="5" t="s">
        <v>0</v>
      </c>
      <c r="B10" s="5" t="s">
        <v>1</v>
      </c>
      <c r="C10" s="6" t="s">
        <v>5</v>
      </c>
      <c r="D10" s="6" t="s">
        <v>4</v>
      </c>
      <c r="E10" s="6" t="s">
        <v>59</v>
      </c>
      <c r="F10" s="5" t="s">
        <v>60</v>
      </c>
      <c r="H10" s="8" t="s">
        <v>101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28">
        <v>1</v>
      </c>
      <c r="B12" s="34" t="s">
        <v>6</v>
      </c>
      <c r="C12" s="34"/>
      <c r="D12" s="34"/>
      <c r="E12" s="35">
        <v>413.53037099999995</v>
      </c>
      <c r="F12" s="10" t="s">
        <v>156</v>
      </c>
      <c r="H12" s="9">
        <v>986266.15</v>
      </c>
    </row>
    <row r="13" spans="1:8" ht="30.75">
      <c r="A13" s="28">
        <v>2</v>
      </c>
      <c r="B13" s="36" t="s">
        <v>11</v>
      </c>
      <c r="C13" s="36" t="s">
        <v>61</v>
      </c>
      <c r="D13" s="36" t="s">
        <v>42</v>
      </c>
      <c r="E13" s="35">
        <v>0.84578</v>
      </c>
      <c r="F13" s="10" t="s">
        <v>156</v>
      </c>
      <c r="H13">
        <v>438.547</v>
      </c>
    </row>
    <row r="14" spans="1:8" ht="15">
      <c r="A14" s="28">
        <v>3</v>
      </c>
      <c r="B14" s="36" t="s">
        <v>8</v>
      </c>
      <c r="C14" s="36" t="s">
        <v>62</v>
      </c>
      <c r="D14" s="36" t="s">
        <v>40</v>
      </c>
      <c r="E14" s="35">
        <v>2.0991799999999996</v>
      </c>
      <c r="F14" s="10" t="s">
        <v>156</v>
      </c>
      <c r="H14">
        <v>1210.621</v>
      </c>
    </row>
    <row r="15" spans="1:8" ht="15">
      <c r="A15" s="28">
        <v>4</v>
      </c>
      <c r="B15" s="36" t="s">
        <v>9</v>
      </c>
      <c r="C15" s="36" t="s">
        <v>62</v>
      </c>
      <c r="D15" s="36" t="s">
        <v>41</v>
      </c>
      <c r="E15" s="35">
        <v>1.47245</v>
      </c>
      <c r="F15" s="10" t="s">
        <v>156</v>
      </c>
      <c r="H15">
        <v>805.468</v>
      </c>
    </row>
    <row r="16" spans="1:8" ht="30.75">
      <c r="A16" s="28">
        <v>5</v>
      </c>
      <c r="B16" s="36" t="s">
        <v>10</v>
      </c>
      <c r="C16" s="36" t="s">
        <v>62</v>
      </c>
      <c r="D16" s="36" t="s">
        <v>63</v>
      </c>
      <c r="E16" s="35">
        <v>1.67887</v>
      </c>
      <c r="F16" s="10" t="s">
        <v>156</v>
      </c>
      <c r="H16">
        <v>366.471</v>
      </c>
    </row>
    <row r="17" spans="1:6" ht="15">
      <c r="A17" s="28">
        <v>6</v>
      </c>
      <c r="B17" s="36" t="s">
        <v>7</v>
      </c>
      <c r="C17" s="36" t="s">
        <v>64</v>
      </c>
      <c r="D17" s="36" t="s">
        <v>65</v>
      </c>
      <c r="E17" s="35">
        <v>0</v>
      </c>
      <c r="F17" s="10" t="s">
        <v>156</v>
      </c>
    </row>
    <row r="18" spans="1:8" ht="30.75">
      <c r="A18" s="28">
        <v>7</v>
      </c>
      <c r="B18" s="37" t="s">
        <v>13</v>
      </c>
      <c r="C18" s="36" t="s">
        <v>66</v>
      </c>
      <c r="D18" s="36" t="s">
        <v>67</v>
      </c>
      <c r="E18" s="35">
        <v>309.9872109999999</v>
      </c>
      <c r="F18" s="10" t="s">
        <v>156</v>
      </c>
      <c r="H18">
        <v>6843.503</v>
      </c>
    </row>
    <row r="19" spans="1:8" ht="15">
      <c r="A19" s="28">
        <v>8</v>
      </c>
      <c r="B19" s="38" t="s">
        <v>12</v>
      </c>
      <c r="C19" s="38" t="s">
        <v>68</v>
      </c>
      <c r="D19" s="38" t="s">
        <v>69</v>
      </c>
      <c r="E19" s="35">
        <v>0.5</v>
      </c>
      <c r="F19" s="10" t="s">
        <v>156</v>
      </c>
      <c r="H19">
        <v>793.8</v>
      </c>
    </row>
    <row r="20" spans="1:6" ht="30.75">
      <c r="A20" s="28">
        <v>9</v>
      </c>
      <c r="B20" s="36" t="s">
        <v>14</v>
      </c>
      <c r="C20" s="36" t="s">
        <v>70</v>
      </c>
      <c r="D20" s="36" t="s">
        <v>71</v>
      </c>
      <c r="E20" s="35">
        <v>12.13498</v>
      </c>
      <c r="F20" s="10" t="s">
        <v>156</v>
      </c>
    </row>
    <row r="21" spans="1:8" ht="15">
      <c r="A21" s="28">
        <v>10</v>
      </c>
      <c r="B21" s="36" t="s">
        <v>15</v>
      </c>
      <c r="C21" s="36" t="s">
        <v>72</v>
      </c>
      <c r="D21" s="36" t="s">
        <v>73</v>
      </c>
      <c r="E21" s="35">
        <v>33.69517</v>
      </c>
      <c r="F21" s="10" t="s">
        <v>156</v>
      </c>
      <c r="H21" s="9">
        <f>H12-H13-H14-H15-H16-H18-H19-H17-H20</f>
        <v>975807.7399999999</v>
      </c>
    </row>
    <row r="22" spans="1:8" ht="15">
      <c r="A22" s="28">
        <v>11</v>
      </c>
      <c r="B22" s="36" t="s">
        <v>16</v>
      </c>
      <c r="C22" s="36" t="s">
        <v>74</v>
      </c>
      <c r="D22" s="36" t="s">
        <v>75</v>
      </c>
      <c r="E22" s="35">
        <v>0.35285</v>
      </c>
      <c r="F22" s="10" t="s">
        <v>156</v>
      </c>
      <c r="H22">
        <v>455.709</v>
      </c>
    </row>
    <row r="23" spans="1:6" ht="30.75">
      <c r="A23" s="28">
        <v>12</v>
      </c>
      <c r="B23" s="39" t="s">
        <v>17</v>
      </c>
      <c r="C23" s="40" t="s">
        <v>76</v>
      </c>
      <c r="D23" s="40" t="s">
        <v>77</v>
      </c>
      <c r="E23" s="35">
        <v>4.01785</v>
      </c>
      <c r="F23" s="10" t="s">
        <v>156</v>
      </c>
    </row>
    <row r="24" spans="1:8" ht="15">
      <c r="A24" s="28">
        <v>13</v>
      </c>
      <c r="B24" s="41" t="s">
        <v>18</v>
      </c>
      <c r="C24" s="41" t="s">
        <v>78</v>
      </c>
      <c r="D24" s="41" t="s">
        <v>43</v>
      </c>
      <c r="E24" s="35">
        <v>3.94088</v>
      </c>
      <c r="F24" s="10" t="s">
        <v>156</v>
      </c>
      <c r="H24">
        <v>637.649</v>
      </c>
    </row>
    <row r="25" spans="1:6" ht="30.75">
      <c r="A25" s="28">
        <v>14</v>
      </c>
      <c r="B25" s="41" t="s">
        <v>19</v>
      </c>
      <c r="C25" s="19" t="s">
        <v>78</v>
      </c>
      <c r="D25" s="41" t="s">
        <v>44</v>
      </c>
      <c r="E25" s="35">
        <v>0.9769700000000001</v>
      </c>
      <c r="F25" s="10" t="s">
        <v>156</v>
      </c>
    </row>
    <row r="26" spans="1:8" ht="15">
      <c r="A26" s="28">
        <v>15</v>
      </c>
      <c r="B26" s="18" t="s">
        <v>20</v>
      </c>
      <c r="C26" s="36" t="s">
        <v>79</v>
      </c>
      <c r="D26" s="18" t="s">
        <v>45</v>
      </c>
      <c r="E26" s="35">
        <v>24.24812</v>
      </c>
      <c r="F26" s="10" t="s">
        <v>156</v>
      </c>
      <c r="H26">
        <v>28583.71</v>
      </c>
    </row>
    <row r="27" spans="1:8" ht="15">
      <c r="A27" s="28">
        <v>16</v>
      </c>
      <c r="B27" s="38" t="s">
        <v>21</v>
      </c>
      <c r="C27" s="36" t="s">
        <v>80</v>
      </c>
      <c r="D27" s="38" t="s">
        <v>46</v>
      </c>
      <c r="E27" s="35">
        <v>0</v>
      </c>
      <c r="F27" s="10" t="s">
        <v>156</v>
      </c>
      <c r="H27">
        <v>247.557</v>
      </c>
    </row>
    <row r="28" spans="1:8" ht="30.75">
      <c r="A28" s="28">
        <v>17</v>
      </c>
      <c r="B28" s="34" t="s">
        <v>22</v>
      </c>
      <c r="C28" s="18" t="s">
        <v>81</v>
      </c>
      <c r="D28" s="38" t="s">
        <v>47</v>
      </c>
      <c r="E28" s="35">
        <v>39.10977</v>
      </c>
      <c r="F28" s="10" t="s">
        <v>156</v>
      </c>
      <c r="H28" s="9">
        <f>H29+H30</f>
        <v>3267.58</v>
      </c>
    </row>
    <row r="29" spans="1:8" ht="30.75">
      <c r="A29" s="28">
        <v>18</v>
      </c>
      <c r="B29" s="36" t="s">
        <v>23</v>
      </c>
      <c r="C29" s="36" t="s">
        <v>82</v>
      </c>
      <c r="D29" s="36" t="s">
        <v>48</v>
      </c>
      <c r="E29" s="35">
        <v>0.84546</v>
      </c>
      <c r="F29" s="10" t="s">
        <v>156</v>
      </c>
      <c r="H29">
        <v>1689.957</v>
      </c>
    </row>
    <row r="30" spans="1:8" ht="15">
      <c r="A30" s="28">
        <v>19</v>
      </c>
      <c r="B30" s="34" t="s">
        <v>83</v>
      </c>
      <c r="C30" s="38" t="s">
        <v>82</v>
      </c>
      <c r="D30" s="38" t="s">
        <v>84</v>
      </c>
      <c r="E30" s="35">
        <v>43.26546</v>
      </c>
      <c r="F30" s="10" t="s">
        <v>156</v>
      </c>
      <c r="H30">
        <v>1577.623</v>
      </c>
    </row>
    <row r="31" spans="1:8" ht="30.75">
      <c r="A31" s="28">
        <v>20</v>
      </c>
      <c r="B31" s="36" t="s">
        <v>24</v>
      </c>
      <c r="C31" s="36" t="s">
        <v>82</v>
      </c>
      <c r="D31" s="36" t="s">
        <v>49</v>
      </c>
      <c r="E31" s="35">
        <v>1.39046</v>
      </c>
      <c r="F31" s="10" t="s">
        <v>156</v>
      </c>
      <c r="H31">
        <v>373.269</v>
      </c>
    </row>
    <row r="32" spans="1:6" ht="15">
      <c r="A32" s="28">
        <v>21</v>
      </c>
      <c r="B32" s="37" t="s">
        <v>25</v>
      </c>
      <c r="C32" s="36" t="s">
        <v>82</v>
      </c>
      <c r="D32" s="36" t="s">
        <v>85</v>
      </c>
      <c r="E32" s="35">
        <v>40.47658</v>
      </c>
      <c r="F32" s="10" t="s">
        <v>156</v>
      </c>
    </row>
    <row r="33" spans="1:8" ht="30.75">
      <c r="A33" s="28">
        <v>22</v>
      </c>
      <c r="B33" s="36" t="s">
        <v>26</v>
      </c>
      <c r="C33" s="36" t="s">
        <v>25</v>
      </c>
      <c r="D33" s="36" t="s">
        <v>50</v>
      </c>
      <c r="E33" s="35">
        <v>1.916821</v>
      </c>
      <c r="F33" s="10" t="s">
        <v>156</v>
      </c>
      <c r="H33">
        <v>2961.447</v>
      </c>
    </row>
    <row r="34" spans="1:6" ht="15">
      <c r="A34" s="28">
        <v>23</v>
      </c>
      <c r="B34" s="34" t="s">
        <v>27</v>
      </c>
      <c r="C34" s="38" t="s">
        <v>86</v>
      </c>
      <c r="D34" s="38" t="s">
        <v>87</v>
      </c>
      <c r="E34" s="35">
        <v>28.0694</v>
      </c>
      <c r="F34" s="10" t="s">
        <v>156</v>
      </c>
    </row>
    <row r="35" spans="1:6" ht="30.75">
      <c r="A35" s="28">
        <v>24</v>
      </c>
      <c r="B35" s="18" t="s">
        <v>28</v>
      </c>
      <c r="C35" s="36" t="s">
        <v>88</v>
      </c>
      <c r="D35" s="18" t="s">
        <v>51</v>
      </c>
      <c r="E35" s="35">
        <v>1.6751900000000002</v>
      </c>
      <c r="F35" s="10" t="s">
        <v>156</v>
      </c>
    </row>
    <row r="36" spans="1:8" ht="30.75">
      <c r="A36" s="28">
        <v>25</v>
      </c>
      <c r="B36" s="38" t="s">
        <v>29</v>
      </c>
      <c r="C36" s="36" t="s">
        <v>88</v>
      </c>
      <c r="D36" s="38" t="s">
        <v>52</v>
      </c>
      <c r="E36" s="35">
        <v>1.79421</v>
      </c>
      <c r="F36" s="10" t="s">
        <v>156</v>
      </c>
      <c r="H36" s="9">
        <f>H40+H38+H37+H41</f>
        <v>98517.994</v>
      </c>
    </row>
    <row r="37" spans="1:8" ht="15">
      <c r="A37" s="28">
        <v>26</v>
      </c>
      <c r="B37" s="32" t="s">
        <v>89</v>
      </c>
      <c r="C37" s="32" t="s">
        <v>90</v>
      </c>
      <c r="D37" s="32" t="s">
        <v>91</v>
      </c>
      <c r="E37" s="35">
        <v>130.64178</v>
      </c>
      <c r="F37" s="10" t="s">
        <v>156</v>
      </c>
      <c r="H37" s="8">
        <v>7301.147</v>
      </c>
    </row>
    <row r="38" spans="1:8" ht="15">
      <c r="A38" s="28">
        <v>27</v>
      </c>
      <c r="B38" s="16" t="s">
        <v>30</v>
      </c>
      <c r="C38" s="18" t="s">
        <v>66</v>
      </c>
      <c r="D38" s="18" t="s">
        <v>92</v>
      </c>
      <c r="E38" s="35">
        <v>84.80694</v>
      </c>
      <c r="F38" s="10" t="s">
        <v>156</v>
      </c>
      <c r="H38">
        <v>89446.649</v>
      </c>
    </row>
    <row r="39" spans="1:8" ht="15">
      <c r="A39" s="28">
        <v>28</v>
      </c>
      <c r="B39" s="18" t="s">
        <v>31</v>
      </c>
      <c r="C39" s="18" t="s">
        <v>93</v>
      </c>
      <c r="D39" s="18" t="s">
        <v>53</v>
      </c>
      <c r="E39" s="35">
        <v>13.586639999999997</v>
      </c>
      <c r="F39" s="10" t="s">
        <v>156</v>
      </c>
      <c r="H39" s="9">
        <f>H40</f>
        <v>1770.198</v>
      </c>
    </row>
    <row r="40" spans="1:8" ht="30.75">
      <c r="A40" s="28">
        <v>29</v>
      </c>
      <c r="B40" s="42" t="s">
        <v>32</v>
      </c>
      <c r="C40" s="18" t="s">
        <v>93</v>
      </c>
      <c r="D40" s="38" t="s">
        <v>33</v>
      </c>
      <c r="E40" s="35">
        <v>117.23926</v>
      </c>
      <c r="F40" s="10" t="s">
        <v>156</v>
      </c>
      <c r="H40">
        <v>1770.198</v>
      </c>
    </row>
    <row r="41" spans="1:8" ht="30.75">
      <c r="A41" s="28">
        <v>30</v>
      </c>
      <c r="B41" s="34" t="s">
        <v>33</v>
      </c>
      <c r="C41" s="38" t="s">
        <v>94</v>
      </c>
      <c r="D41" s="38" t="s">
        <v>95</v>
      </c>
      <c r="E41" s="35">
        <v>86.06901</v>
      </c>
      <c r="F41" s="10" t="s">
        <v>156</v>
      </c>
      <c r="H41" s="9">
        <f>H42</f>
        <v>0</v>
      </c>
    </row>
    <row r="42" spans="1:6" ht="15">
      <c r="A42" s="28">
        <v>31</v>
      </c>
      <c r="B42" s="37" t="s">
        <v>34</v>
      </c>
      <c r="C42" s="36" t="s">
        <v>33</v>
      </c>
      <c r="D42" s="36" t="s">
        <v>96</v>
      </c>
      <c r="E42" s="35">
        <v>106.07025</v>
      </c>
      <c r="F42" s="10" t="s">
        <v>156</v>
      </c>
    </row>
    <row r="43" spans="1:8" ht="30.75">
      <c r="A43" s="28">
        <v>32</v>
      </c>
      <c r="B43" s="36" t="s">
        <v>35</v>
      </c>
      <c r="C43" s="38" t="s">
        <v>33</v>
      </c>
      <c r="D43" s="36" t="s">
        <v>97</v>
      </c>
      <c r="E43" s="35">
        <v>9.05351</v>
      </c>
      <c r="F43" s="10" t="s">
        <v>156</v>
      </c>
      <c r="H43" s="9">
        <f>H44+H45</f>
        <v>1357.287</v>
      </c>
    </row>
    <row r="44" spans="1:8" ht="30.75">
      <c r="A44" s="28">
        <v>33</v>
      </c>
      <c r="B44" s="36" t="s">
        <v>36</v>
      </c>
      <c r="C44" s="38" t="s">
        <v>33</v>
      </c>
      <c r="D44" s="36" t="s">
        <v>54</v>
      </c>
      <c r="E44" s="35">
        <v>3.48419</v>
      </c>
      <c r="F44" s="10" t="s">
        <v>156</v>
      </c>
      <c r="H44">
        <v>748.597</v>
      </c>
    </row>
    <row r="45" spans="1:8" ht="30.75">
      <c r="A45" s="28">
        <v>34</v>
      </c>
      <c r="B45" s="36" t="s">
        <v>37</v>
      </c>
      <c r="C45" s="38" t="s">
        <v>33</v>
      </c>
      <c r="D45" s="36" t="s">
        <v>98</v>
      </c>
      <c r="E45" s="35">
        <v>6.896319999999999</v>
      </c>
      <c r="F45" s="10" t="s">
        <v>156</v>
      </c>
      <c r="H45">
        <v>608.69</v>
      </c>
    </row>
    <row r="46" spans="1:8" ht="15">
      <c r="A46" s="28">
        <v>35</v>
      </c>
      <c r="B46" s="36" t="s">
        <v>38</v>
      </c>
      <c r="C46" s="38" t="s">
        <v>33</v>
      </c>
      <c r="D46" s="36" t="s">
        <v>99</v>
      </c>
      <c r="E46" s="35">
        <v>14.814989999999998</v>
      </c>
      <c r="F46" s="10" t="s">
        <v>156</v>
      </c>
      <c r="H46">
        <v>0</v>
      </c>
    </row>
    <row r="47" spans="1:8" ht="15.75" thickBot="1">
      <c r="A47" s="21">
        <v>36</v>
      </c>
      <c r="B47" s="22" t="s">
        <v>39</v>
      </c>
      <c r="C47" s="23" t="s">
        <v>34</v>
      </c>
      <c r="D47" s="22" t="s">
        <v>100</v>
      </c>
      <c r="E47" s="43">
        <v>3.55025</v>
      </c>
      <c r="F47" s="10" t="s">
        <v>156</v>
      </c>
      <c r="H47" s="9">
        <f>H46+H48+H49+H50+H51</f>
        <v>55516.242999999995</v>
      </c>
    </row>
    <row r="48" spans="1:8" ht="31.5" thickBot="1">
      <c r="A48" s="28">
        <f>A47+1</f>
        <v>37</v>
      </c>
      <c r="B48" s="34" t="s">
        <v>102</v>
      </c>
      <c r="C48" s="38"/>
      <c r="D48" s="38"/>
      <c r="E48" s="43">
        <v>3.3461</v>
      </c>
      <c r="F48" s="10" t="s">
        <v>156</v>
      </c>
      <c r="H48">
        <v>13922.497</v>
      </c>
    </row>
    <row r="49" spans="1:8" ht="31.5" thickBot="1">
      <c r="A49" s="28">
        <f aca="true" t="shared" si="0" ref="A49:A67">A48+1</f>
        <v>38</v>
      </c>
      <c r="B49" s="38" t="s">
        <v>103</v>
      </c>
      <c r="C49" s="38" t="s">
        <v>104</v>
      </c>
      <c r="D49" s="38" t="s">
        <v>105</v>
      </c>
      <c r="E49" s="43">
        <v>0.1972</v>
      </c>
      <c r="F49" s="10" t="s">
        <v>156</v>
      </c>
      <c r="H49" s="9">
        <f>H50+H51</f>
        <v>20796.873</v>
      </c>
    </row>
    <row r="50" spans="1:8" ht="31.5" thickBot="1">
      <c r="A50" s="28">
        <f t="shared" si="0"/>
        <v>39</v>
      </c>
      <c r="B50" s="38" t="s">
        <v>106</v>
      </c>
      <c r="C50" s="38" t="s">
        <v>107</v>
      </c>
      <c r="D50" s="38" t="s">
        <v>108</v>
      </c>
      <c r="E50" s="43">
        <v>0.0003</v>
      </c>
      <c r="F50" s="10" t="s">
        <v>156</v>
      </c>
      <c r="H50" s="9">
        <f>H52+H53+H54+H55</f>
        <v>19572.347999999998</v>
      </c>
    </row>
    <row r="51" spans="1:8" ht="15.75" thickBot="1">
      <c r="A51" s="28">
        <f t="shared" si="0"/>
        <v>40</v>
      </c>
      <c r="B51" s="38" t="s">
        <v>109</v>
      </c>
      <c r="C51" s="38" t="s">
        <v>110</v>
      </c>
      <c r="D51" s="38" t="s">
        <v>111</v>
      </c>
      <c r="E51" s="43">
        <v>0.0018</v>
      </c>
      <c r="F51" s="10" t="s">
        <v>156</v>
      </c>
      <c r="H51" s="9">
        <f>H56</f>
        <v>1224.525</v>
      </c>
    </row>
    <row r="52" spans="1:8" ht="15.75" thickBot="1">
      <c r="A52" s="28">
        <f t="shared" si="0"/>
        <v>41</v>
      </c>
      <c r="B52" s="38" t="s">
        <v>112</v>
      </c>
      <c r="C52" s="38" t="s">
        <v>113</v>
      </c>
      <c r="D52" s="38" t="s">
        <v>114</v>
      </c>
      <c r="E52" s="43">
        <v>0.0106</v>
      </c>
      <c r="F52" s="10" t="s">
        <v>156</v>
      </c>
      <c r="H52">
        <v>2805.602</v>
      </c>
    </row>
    <row r="53" spans="1:8" ht="15.75" thickBot="1">
      <c r="A53" s="28">
        <f t="shared" si="0"/>
        <v>42</v>
      </c>
      <c r="B53" s="38" t="s">
        <v>115</v>
      </c>
      <c r="C53" s="38" t="s">
        <v>116</v>
      </c>
      <c r="D53" s="38" t="s">
        <v>117</v>
      </c>
      <c r="E53" s="43">
        <v>0.0222</v>
      </c>
      <c r="F53" s="10" t="s">
        <v>156</v>
      </c>
      <c r="H53">
        <v>1327.116</v>
      </c>
    </row>
    <row r="54" spans="1:8" ht="31.5" thickBot="1">
      <c r="A54" s="28">
        <f t="shared" si="0"/>
        <v>43</v>
      </c>
      <c r="B54" s="38" t="s">
        <v>118</v>
      </c>
      <c r="C54" s="38" t="s">
        <v>119</v>
      </c>
      <c r="D54" s="38" t="s">
        <v>120</v>
      </c>
      <c r="E54" s="43">
        <v>0.0019</v>
      </c>
      <c r="F54" s="10" t="s">
        <v>156</v>
      </c>
      <c r="H54">
        <v>4606.588</v>
      </c>
    </row>
    <row r="55" spans="1:8" ht="31.5" thickBot="1">
      <c r="A55" s="28">
        <f t="shared" si="0"/>
        <v>44</v>
      </c>
      <c r="B55" s="38" t="s">
        <v>121</v>
      </c>
      <c r="C55" s="38" t="s">
        <v>122</v>
      </c>
      <c r="D55" s="38" t="s">
        <v>123</v>
      </c>
      <c r="E55" s="43">
        <v>0.0008</v>
      </c>
      <c r="F55" s="10" t="s">
        <v>156</v>
      </c>
      <c r="H55">
        <v>10833.042</v>
      </c>
    </row>
    <row r="56" spans="1:8" ht="31.5" thickBot="1">
      <c r="A56" s="28">
        <f t="shared" si="0"/>
        <v>45</v>
      </c>
      <c r="B56" s="38" t="s">
        <v>124</v>
      </c>
      <c r="C56" s="38" t="s">
        <v>125</v>
      </c>
      <c r="D56" s="38" t="s">
        <v>126</v>
      </c>
      <c r="E56" s="43">
        <v>0.0021</v>
      </c>
      <c r="F56" s="10" t="s">
        <v>156</v>
      </c>
      <c r="H56">
        <v>1224.525</v>
      </c>
    </row>
    <row r="57" spans="1:6" ht="31.5" thickBot="1">
      <c r="A57" s="28">
        <f t="shared" si="0"/>
        <v>46</v>
      </c>
      <c r="B57" s="38" t="s">
        <v>127</v>
      </c>
      <c r="C57" s="38" t="s">
        <v>128</v>
      </c>
      <c r="D57" s="38" t="s">
        <v>129</v>
      </c>
      <c r="E57" s="43">
        <v>0.005</v>
      </c>
      <c r="F57" s="10" t="s">
        <v>156</v>
      </c>
    </row>
    <row r="58" spans="1:6" ht="15.75" thickBot="1">
      <c r="A58" s="28">
        <f t="shared" si="0"/>
        <v>47</v>
      </c>
      <c r="B58" s="34" t="s">
        <v>130</v>
      </c>
      <c r="C58" s="38"/>
      <c r="D58" s="38"/>
      <c r="E58" s="43"/>
      <c r="F58" s="10" t="s">
        <v>156</v>
      </c>
    </row>
    <row r="59" spans="1:6" ht="31.5" thickBot="1">
      <c r="A59" s="28">
        <f t="shared" si="0"/>
        <v>48</v>
      </c>
      <c r="B59" s="38" t="s">
        <v>131</v>
      </c>
      <c r="C59" s="38" t="s">
        <v>132</v>
      </c>
      <c r="D59" s="38" t="s">
        <v>133</v>
      </c>
      <c r="E59" s="43">
        <v>0.002</v>
      </c>
      <c r="F59" s="10" t="s">
        <v>156</v>
      </c>
    </row>
    <row r="60" spans="1:6" ht="31.5" thickBot="1">
      <c r="A60" s="28">
        <f t="shared" si="0"/>
        <v>49</v>
      </c>
      <c r="B60" s="38" t="s">
        <v>134</v>
      </c>
      <c r="C60" s="38" t="s">
        <v>135</v>
      </c>
      <c r="D60" s="38" t="s">
        <v>136</v>
      </c>
      <c r="E60" s="43">
        <v>0.0002</v>
      </c>
      <c r="F60" s="10" t="s">
        <v>156</v>
      </c>
    </row>
    <row r="61" spans="1:6" ht="31.5" thickBot="1">
      <c r="A61" s="28">
        <f t="shared" si="0"/>
        <v>50</v>
      </c>
      <c r="B61" s="38" t="s">
        <v>137</v>
      </c>
      <c r="C61" s="38" t="s">
        <v>138</v>
      </c>
      <c r="D61" s="38" t="s">
        <v>139</v>
      </c>
      <c r="E61" s="43">
        <v>0.0011</v>
      </c>
      <c r="F61" s="10" t="s">
        <v>156</v>
      </c>
    </row>
    <row r="62" spans="1:6" ht="31.5" thickBot="1">
      <c r="A62" s="28">
        <f t="shared" si="0"/>
        <v>51</v>
      </c>
      <c r="B62" s="38" t="s">
        <v>140</v>
      </c>
      <c r="C62" s="38" t="s">
        <v>141</v>
      </c>
      <c r="D62" s="38" t="s">
        <v>142</v>
      </c>
      <c r="E62" s="43">
        <v>0.0009</v>
      </c>
      <c r="F62" s="10" t="s">
        <v>156</v>
      </c>
    </row>
    <row r="63" spans="1:6" ht="31.5" thickBot="1">
      <c r="A63" s="28">
        <f t="shared" si="0"/>
        <v>52</v>
      </c>
      <c r="B63" s="38" t="s">
        <v>143</v>
      </c>
      <c r="C63" s="38" t="s">
        <v>144</v>
      </c>
      <c r="D63" s="38" t="s">
        <v>145</v>
      </c>
      <c r="E63" s="43">
        <v>3E-05</v>
      </c>
      <c r="F63" s="10" t="s">
        <v>156</v>
      </c>
    </row>
    <row r="64" spans="1:6" ht="31.5" thickBot="1">
      <c r="A64" s="28">
        <f t="shared" si="0"/>
        <v>53</v>
      </c>
      <c r="B64" s="34" t="s">
        <v>146</v>
      </c>
      <c r="C64" s="38"/>
      <c r="D64" s="38"/>
      <c r="E64" s="43"/>
      <c r="F64" s="10" t="s">
        <v>156</v>
      </c>
    </row>
    <row r="65" spans="1:6" ht="31.5" thickBot="1">
      <c r="A65" s="28">
        <f t="shared" si="0"/>
        <v>54</v>
      </c>
      <c r="B65" s="38" t="s">
        <v>147</v>
      </c>
      <c r="C65" s="38" t="s">
        <v>148</v>
      </c>
      <c r="D65" s="38" t="s">
        <v>149</v>
      </c>
      <c r="E65" s="43">
        <v>0.013</v>
      </c>
      <c r="F65" s="10" t="s">
        <v>156</v>
      </c>
    </row>
    <row r="66" spans="1:6" ht="15.75" thickBot="1">
      <c r="A66" s="28">
        <f t="shared" si="0"/>
        <v>55</v>
      </c>
      <c r="B66" s="38" t="s">
        <v>150</v>
      </c>
      <c r="C66" s="38" t="s">
        <v>151</v>
      </c>
      <c r="D66" s="38" t="s">
        <v>152</v>
      </c>
      <c r="E66" s="43">
        <v>0.0496</v>
      </c>
      <c r="F66" s="10" t="s">
        <v>156</v>
      </c>
    </row>
    <row r="67" spans="1:6" ht="31.5" thickBot="1">
      <c r="A67" s="28">
        <f t="shared" si="0"/>
        <v>56</v>
      </c>
      <c r="B67" s="38" t="s">
        <v>153</v>
      </c>
      <c r="C67" s="38" t="s">
        <v>154</v>
      </c>
      <c r="D67" s="38" t="s">
        <v>155</v>
      </c>
      <c r="E67" s="43">
        <v>0.0124</v>
      </c>
      <c r="F67" s="10" t="s">
        <v>156</v>
      </c>
    </row>
    <row r="68" spans="1:6" ht="30.75">
      <c r="A68" s="7">
        <v>57</v>
      </c>
      <c r="B68" s="16" t="s">
        <v>165</v>
      </c>
      <c r="C68" s="18" t="s">
        <v>166</v>
      </c>
      <c r="D68" s="18" t="s">
        <v>167</v>
      </c>
      <c r="E68" s="88">
        <v>83.47079099999999</v>
      </c>
      <c r="F68" s="10" t="s">
        <v>156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4">
      <selection activeCell="I18" sqref="I18"/>
    </sheetView>
  </sheetViews>
  <sheetFormatPr defaultColWidth="9.00390625" defaultRowHeight="12.75"/>
  <cols>
    <col min="2" max="2" width="40.625" style="0" customWidth="1"/>
    <col min="3" max="3" width="26.50390625" style="0" customWidth="1"/>
    <col min="4" max="4" width="21.50390625" style="0" customWidth="1"/>
    <col min="5" max="5" width="17.125" style="0" customWidth="1"/>
    <col min="6" max="6" width="29.625" style="0" customWidth="1"/>
    <col min="8" max="8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159</v>
      </c>
      <c r="B8" s="90"/>
      <c r="C8" s="90"/>
      <c r="D8" s="90"/>
      <c r="E8" s="90"/>
      <c r="F8" s="90"/>
    </row>
    <row r="9" spans="1:6" ht="15">
      <c r="A9" s="3"/>
      <c r="B9" s="3"/>
      <c r="C9" s="3"/>
      <c r="D9" s="3"/>
      <c r="E9" s="4"/>
      <c r="F9" s="3"/>
    </row>
    <row r="10" spans="1:6" ht="66">
      <c r="A10" s="5" t="s">
        <v>0</v>
      </c>
      <c r="B10" s="5" t="s">
        <v>1</v>
      </c>
      <c r="C10" s="6" t="s">
        <v>5</v>
      </c>
      <c r="D10" s="6" t="s">
        <v>4</v>
      </c>
      <c r="E10" s="6" t="s">
        <v>59</v>
      </c>
      <c r="F10" s="5" t="s">
        <v>60</v>
      </c>
    </row>
    <row r="11" spans="1:6" ht="13.5" thickBo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25">
        <v>1</v>
      </c>
      <c r="B12" s="26" t="s">
        <v>6</v>
      </c>
      <c r="C12" s="26"/>
      <c r="D12" s="26"/>
      <c r="E12" s="27">
        <v>41.33389833333331</v>
      </c>
      <c r="F12" s="10" t="s">
        <v>156</v>
      </c>
      <c r="H12" s="9">
        <v>986266.15</v>
      </c>
    </row>
    <row r="13" spans="1:8" ht="15">
      <c r="A13" s="28">
        <v>2</v>
      </c>
      <c r="B13" s="18" t="s">
        <v>11</v>
      </c>
      <c r="C13" s="18" t="s">
        <v>61</v>
      </c>
      <c r="D13" s="18" t="s">
        <v>42</v>
      </c>
      <c r="E13" s="17">
        <v>0.262748</v>
      </c>
      <c r="F13" s="10" t="s">
        <v>156</v>
      </c>
      <c r="H13">
        <v>438.547</v>
      </c>
    </row>
    <row r="14" spans="1:8" ht="15">
      <c r="A14" s="28">
        <v>3</v>
      </c>
      <c r="B14" s="18" t="s">
        <v>8</v>
      </c>
      <c r="C14" s="18" t="s">
        <v>62</v>
      </c>
      <c r="D14" s="18" t="s">
        <v>40</v>
      </c>
      <c r="E14" s="17">
        <v>0.6728529999999999</v>
      </c>
      <c r="F14" s="10" t="s">
        <v>156</v>
      </c>
      <c r="H14">
        <v>1210.621</v>
      </c>
    </row>
    <row r="15" spans="1:8" ht="15">
      <c r="A15" s="28">
        <v>4</v>
      </c>
      <c r="B15" s="18" t="s">
        <v>9</v>
      </c>
      <c r="C15" s="18" t="s">
        <v>62</v>
      </c>
      <c r="D15" s="18" t="s">
        <v>41</v>
      </c>
      <c r="E15" s="17">
        <v>0.4693726666666666</v>
      </c>
      <c r="F15" s="10" t="s">
        <v>156</v>
      </c>
      <c r="H15">
        <v>805.468</v>
      </c>
    </row>
    <row r="16" spans="1:8" ht="15">
      <c r="A16" s="28">
        <v>5</v>
      </c>
      <c r="B16" s="18" t="s">
        <v>10</v>
      </c>
      <c r="C16" s="18" t="s">
        <v>62</v>
      </c>
      <c r="D16" s="18" t="s">
        <v>63</v>
      </c>
      <c r="E16" s="17">
        <v>0.5391086666666667</v>
      </c>
      <c r="F16" s="10" t="s">
        <v>156</v>
      </c>
      <c r="H16">
        <v>366.471</v>
      </c>
    </row>
    <row r="17" spans="1:6" ht="15">
      <c r="A17" s="28">
        <v>6</v>
      </c>
      <c r="B17" s="18" t="s">
        <v>7</v>
      </c>
      <c r="C17" s="18" t="s">
        <v>64</v>
      </c>
      <c r="D17" s="18" t="s">
        <v>65</v>
      </c>
      <c r="E17" s="17">
        <v>0</v>
      </c>
      <c r="F17" s="10" t="s">
        <v>156</v>
      </c>
    </row>
    <row r="18" spans="1:8" ht="19.5" customHeight="1">
      <c r="A18" s="28">
        <v>7</v>
      </c>
      <c r="B18" s="16" t="s">
        <v>13</v>
      </c>
      <c r="C18" s="18" t="s">
        <v>66</v>
      </c>
      <c r="D18" s="18" t="s">
        <v>67</v>
      </c>
      <c r="E18" s="17">
        <v>30.38612399999994</v>
      </c>
      <c r="F18" s="10" t="s">
        <v>156</v>
      </c>
      <c r="H18">
        <v>6843.503</v>
      </c>
    </row>
    <row r="19" spans="1:8" ht="15">
      <c r="A19" s="28">
        <v>8</v>
      </c>
      <c r="B19" s="18" t="s">
        <v>12</v>
      </c>
      <c r="C19" s="18" t="s">
        <v>68</v>
      </c>
      <c r="D19" s="18" t="s">
        <v>69</v>
      </c>
      <c r="E19" s="17">
        <v>0.033337666666666654</v>
      </c>
      <c r="F19" s="10" t="s">
        <v>156</v>
      </c>
      <c r="H19">
        <v>793.8</v>
      </c>
    </row>
    <row r="20" spans="1:6" ht="15">
      <c r="A20" s="28">
        <v>9</v>
      </c>
      <c r="B20" s="18" t="s">
        <v>14</v>
      </c>
      <c r="C20" s="18" t="s">
        <v>70</v>
      </c>
      <c r="D20" s="18" t="s">
        <v>71</v>
      </c>
      <c r="E20" s="17">
        <v>4.020301666666667</v>
      </c>
      <c r="F20" s="10" t="s">
        <v>156</v>
      </c>
    </row>
    <row r="21" spans="1:8" ht="15">
      <c r="A21" s="28">
        <v>10</v>
      </c>
      <c r="B21" s="18" t="s">
        <v>15</v>
      </c>
      <c r="C21" s="18" t="s">
        <v>72</v>
      </c>
      <c r="D21" s="18" t="s">
        <v>73</v>
      </c>
      <c r="E21" s="17">
        <v>9.992177333333332</v>
      </c>
      <c r="F21" s="10" t="s">
        <v>156</v>
      </c>
      <c r="H21" s="9">
        <f>H12-H13-H14-H15-H16-H18-H19-H17-H20</f>
        <v>975807.7399999999</v>
      </c>
    </row>
    <row r="22" spans="1:8" ht="18" customHeight="1">
      <c r="A22" s="28">
        <v>11</v>
      </c>
      <c r="B22" s="18" t="s">
        <v>16</v>
      </c>
      <c r="C22" s="18" t="s">
        <v>74</v>
      </c>
      <c r="D22" s="18" t="s">
        <v>75</v>
      </c>
      <c r="E22" s="17">
        <v>0.10277566666666665</v>
      </c>
      <c r="F22" s="10" t="s">
        <v>156</v>
      </c>
      <c r="H22">
        <v>455.709</v>
      </c>
    </row>
    <row r="23" spans="1:6" ht="30.75">
      <c r="A23" s="28">
        <v>12</v>
      </c>
      <c r="B23" s="16" t="s">
        <v>17</v>
      </c>
      <c r="C23" s="18" t="s">
        <v>76</v>
      </c>
      <c r="D23" s="18" t="s">
        <v>77</v>
      </c>
      <c r="E23" s="17">
        <v>1.141716333333333</v>
      </c>
      <c r="F23" s="10" t="s">
        <v>156</v>
      </c>
    </row>
    <row r="24" spans="1:8" ht="18" customHeight="1">
      <c r="A24" s="28">
        <v>13</v>
      </c>
      <c r="B24" s="19" t="s">
        <v>18</v>
      </c>
      <c r="C24" s="19" t="s">
        <v>78</v>
      </c>
      <c r="D24" s="19" t="s">
        <v>43</v>
      </c>
      <c r="E24" s="17">
        <v>1.2112106666666667</v>
      </c>
      <c r="F24" s="10" t="s">
        <v>156</v>
      </c>
      <c r="H24">
        <v>637.649</v>
      </c>
    </row>
    <row r="25" spans="1:6" ht="15">
      <c r="A25" s="28">
        <v>14</v>
      </c>
      <c r="B25" s="19" t="s">
        <v>19</v>
      </c>
      <c r="C25" s="19" t="s">
        <v>78</v>
      </c>
      <c r="D25" s="19" t="s">
        <v>44</v>
      </c>
      <c r="E25" s="17">
        <v>0.2305056666666666</v>
      </c>
      <c r="F25" s="10" t="s">
        <v>156</v>
      </c>
    </row>
    <row r="26" spans="1:8" ht="15">
      <c r="A26" s="28">
        <v>15</v>
      </c>
      <c r="B26" s="18" t="s">
        <v>20</v>
      </c>
      <c r="C26" s="18" t="s">
        <v>79</v>
      </c>
      <c r="D26" s="18" t="s">
        <v>45</v>
      </c>
      <c r="E26" s="17">
        <v>8.076613666666667</v>
      </c>
      <c r="F26" s="10" t="s">
        <v>156</v>
      </c>
      <c r="H26">
        <v>28583.71</v>
      </c>
    </row>
    <row r="27" spans="1:8" ht="15">
      <c r="A27" s="28">
        <v>16</v>
      </c>
      <c r="B27" s="18" t="s">
        <v>21</v>
      </c>
      <c r="C27" s="18" t="s">
        <v>80</v>
      </c>
      <c r="D27" s="18" t="s">
        <v>46</v>
      </c>
      <c r="E27" s="17">
        <v>0</v>
      </c>
      <c r="F27" s="10" t="s">
        <v>156</v>
      </c>
      <c r="H27">
        <v>247.557</v>
      </c>
    </row>
    <row r="28" spans="1:8" ht="15">
      <c r="A28" s="28">
        <v>17</v>
      </c>
      <c r="B28" s="16" t="s">
        <v>22</v>
      </c>
      <c r="C28" s="18" t="s">
        <v>81</v>
      </c>
      <c r="D28" s="18" t="s">
        <v>47</v>
      </c>
      <c r="E28" s="17">
        <v>8.182714666666666</v>
      </c>
      <c r="F28" s="10" t="s">
        <v>156</v>
      </c>
      <c r="H28" s="9">
        <f>H29+H30</f>
        <v>3267.58</v>
      </c>
    </row>
    <row r="29" spans="1:8" ht="15">
      <c r="A29" s="28">
        <v>18</v>
      </c>
      <c r="B29" s="18" t="s">
        <v>23</v>
      </c>
      <c r="C29" s="18" t="s">
        <v>82</v>
      </c>
      <c r="D29" s="18" t="s">
        <v>48</v>
      </c>
      <c r="E29" s="17">
        <v>0</v>
      </c>
      <c r="F29" s="10" t="s">
        <v>156</v>
      </c>
      <c r="H29">
        <v>1689.957</v>
      </c>
    </row>
    <row r="30" spans="1:8" ht="15">
      <c r="A30" s="28">
        <v>19</v>
      </c>
      <c r="B30" s="16" t="s">
        <v>83</v>
      </c>
      <c r="C30" s="18" t="s">
        <v>82</v>
      </c>
      <c r="D30" s="18" t="s">
        <v>84</v>
      </c>
      <c r="E30" s="17">
        <v>14.317791666666666</v>
      </c>
      <c r="F30" s="10" t="s">
        <v>156</v>
      </c>
      <c r="H30">
        <v>1577.623</v>
      </c>
    </row>
    <row r="31" spans="1:8" ht="30.75">
      <c r="A31" s="28">
        <v>20</v>
      </c>
      <c r="B31" s="18" t="s">
        <v>24</v>
      </c>
      <c r="C31" s="18" t="s">
        <v>82</v>
      </c>
      <c r="D31" s="18" t="s">
        <v>49</v>
      </c>
      <c r="E31" s="17">
        <v>0</v>
      </c>
      <c r="F31" s="10" t="s">
        <v>156</v>
      </c>
      <c r="H31">
        <v>373.269</v>
      </c>
    </row>
    <row r="32" spans="1:6" ht="15">
      <c r="A32" s="28">
        <v>21</v>
      </c>
      <c r="B32" s="16" t="s">
        <v>25</v>
      </c>
      <c r="C32" s="18" t="s">
        <v>82</v>
      </c>
      <c r="D32" s="18" t="s">
        <v>85</v>
      </c>
      <c r="E32" s="17">
        <v>13.484397</v>
      </c>
      <c r="F32" s="10" t="s">
        <v>156</v>
      </c>
    </row>
    <row r="33" spans="1:8" ht="30.75">
      <c r="A33" s="28">
        <v>22</v>
      </c>
      <c r="B33" s="18" t="s">
        <v>26</v>
      </c>
      <c r="C33" s="18" t="s">
        <v>25</v>
      </c>
      <c r="D33" s="18" t="s">
        <v>50</v>
      </c>
      <c r="E33" s="17">
        <v>0.4635636666666666</v>
      </c>
      <c r="F33" s="10" t="s">
        <v>156</v>
      </c>
      <c r="H33">
        <v>2961.447</v>
      </c>
    </row>
    <row r="34" spans="1:6" ht="15">
      <c r="A34" s="28">
        <v>23</v>
      </c>
      <c r="B34" s="16" t="s">
        <v>27</v>
      </c>
      <c r="C34" s="18" t="s">
        <v>86</v>
      </c>
      <c r="D34" s="18" t="s">
        <v>87</v>
      </c>
      <c r="E34" s="17">
        <v>9.290002333333334</v>
      </c>
      <c r="F34" s="10" t="s">
        <v>156</v>
      </c>
    </row>
    <row r="35" spans="1:6" ht="15">
      <c r="A35" s="28">
        <v>24</v>
      </c>
      <c r="B35" s="18" t="s">
        <v>28</v>
      </c>
      <c r="C35" s="18" t="s">
        <v>88</v>
      </c>
      <c r="D35" s="18" t="s">
        <v>51</v>
      </c>
      <c r="E35" s="17">
        <v>0.5205336666666667</v>
      </c>
      <c r="F35" s="10" t="s">
        <v>156</v>
      </c>
    </row>
    <row r="36" spans="1:8" ht="15">
      <c r="A36" s="28">
        <v>25</v>
      </c>
      <c r="B36" s="18" t="s">
        <v>29</v>
      </c>
      <c r="C36" s="18" t="s">
        <v>88</v>
      </c>
      <c r="D36" s="18" t="s">
        <v>52</v>
      </c>
      <c r="E36" s="17">
        <v>0.5694686666666666</v>
      </c>
      <c r="F36" s="10" t="s">
        <v>156</v>
      </c>
      <c r="H36" s="9">
        <f>H40+H38+H37+H41</f>
        <v>98517.994</v>
      </c>
    </row>
    <row r="37" spans="1:8" ht="15">
      <c r="A37" s="28">
        <v>26</v>
      </c>
      <c r="B37" s="18" t="s">
        <v>89</v>
      </c>
      <c r="C37" s="18" t="s">
        <v>90</v>
      </c>
      <c r="D37" s="18" t="s">
        <v>91</v>
      </c>
      <c r="E37" s="17">
        <v>44.99345666666667</v>
      </c>
      <c r="F37" s="10" t="s">
        <v>156</v>
      </c>
      <c r="H37" s="8">
        <v>7301.147</v>
      </c>
    </row>
    <row r="38" spans="1:8" ht="15">
      <c r="A38" s="28">
        <v>27</v>
      </c>
      <c r="B38" s="16" t="s">
        <v>30</v>
      </c>
      <c r="C38" s="18" t="s">
        <v>66</v>
      </c>
      <c r="D38" s="18" t="s">
        <v>92</v>
      </c>
      <c r="E38" s="17">
        <v>26.713329</v>
      </c>
      <c r="F38" s="10" t="s">
        <v>156</v>
      </c>
      <c r="H38">
        <v>89446.649</v>
      </c>
    </row>
    <row r="39" spans="1:8" ht="15">
      <c r="A39" s="28">
        <v>28</v>
      </c>
      <c r="B39" s="18" t="s">
        <v>31</v>
      </c>
      <c r="C39" s="18" t="s">
        <v>93</v>
      </c>
      <c r="D39" s="18" t="s">
        <v>53</v>
      </c>
      <c r="E39" s="17">
        <v>3.7982829999999996</v>
      </c>
      <c r="F39" s="10" t="s">
        <v>156</v>
      </c>
      <c r="H39" s="9">
        <f>H40</f>
        <v>1770.198</v>
      </c>
    </row>
    <row r="40" spans="1:8" ht="15">
      <c r="A40" s="28">
        <v>29</v>
      </c>
      <c r="B40" s="20" t="s">
        <v>32</v>
      </c>
      <c r="C40" s="18" t="s">
        <v>93</v>
      </c>
      <c r="D40" s="18" t="s">
        <v>33</v>
      </c>
      <c r="E40" s="17">
        <v>37.944128</v>
      </c>
      <c r="F40" s="10" t="s">
        <v>156</v>
      </c>
      <c r="H40">
        <v>1770.198</v>
      </c>
    </row>
    <row r="41" spans="1:8" ht="30.75">
      <c r="A41" s="28">
        <v>30</v>
      </c>
      <c r="B41" s="16" t="s">
        <v>33</v>
      </c>
      <c r="C41" s="18" t="s">
        <v>94</v>
      </c>
      <c r="D41" s="18" t="s">
        <v>95</v>
      </c>
      <c r="E41" s="17">
        <v>27.607562333333334</v>
      </c>
      <c r="F41" s="10" t="s">
        <v>156</v>
      </c>
      <c r="H41" s="9">
        <f>H42</f>
        <v>0</v>
      </c>
    </row>
    <row r="42" spans="1:6" ht="15">
      <c r="A42" s="28">
        <v>31</v>
      </c>
      <c r="B42" s="16" t="s">
        <v>34</v>
      </c>
      <c r="C42" s="18" t="s">
        <v>33</v>
      </c>
      <c r="D42" s="18" t="s">
        <v>96</v>
      </c>
      <c r="E42" s="17">
        <v>35.303232333333334</v>
      </c>
      <c r="F42" s="10" t="s">
        <v>156</v>
      </c>
    </row>
    <row r="43" spans="1:8" ht="15">
      <c r="A43" s="28">
        <v>32</v>
      </c>
      <c r="B43" s="18" t="s">
        <v>35</v>
      </c>
      <c r="C43" s="18" t="s">
        <v>33</v>
      </c>
      <c r="D43" s="18" t="s">
        <v>97</v>
      </c>
      <c r="E43" s="17">
        <v>2.872295</v>
      </c>
      <c r="F43" s="10" t="s">
        <v>156</v>
      </c>
      <c r="H43" s="9">
        <f>H44+H45</f>
        <v>1357.287</v>
      </c>
    </row>
    <row r="44" spans="1:8" ht="15">
      <c r="A44" s="28">
        <v>33</v>
      </c>
      <c r="B44" s="18" t="s">
        <v>36</v>
      </c>
      <c r="C44" s="18" t="s">
        <v>33</v>
      </c>
      <c r="D44" s="18" t="s">
        <v>54</v>
      </c>
      <c r="E44" s="17">
        <v>1.078917</v>
      </c>
      <c r="F44" s="10" t="s">
        <v>156</v>
      </c>
      <c r="H44">
        <v>748.597</v>
      </c>
    </row>
    <row r="45" spans="1:8" ht="30.75">
      <c r="A45" s="28">
        <v>34</v>
      </c>
      <c r="B45" s="18" t="s">
        <v>37</v>
      </c>
      <c r="C45" s="18" t="s">
        <v>33</v>
      </c>
      <c r="D45" s="18" t="s">
        <v>98</v>
      </c>
      <c r="E45" s="17">
        <v>2.00701</v>
      </c>
      <c r="F45" s="10" t="s">
        <v>156</v>
      </c>
      <c r="H45">
        <v>608.69</v>
      </c>
    </row>
    <row r="46" spans="1:8" ht="15">
      <c r="A46" s="28">
        <v>35</v>
      </c>
      <c r="B46" s="18" t="s">
        <v>38</v>
      </c>
      <c r="C46" s="18" t="s">
        <v>33</v>
      </c>
      <c r="D46" s="18" t="s">
        <v>99</v>
      </c>
      <c r="E46" s="17">
        <v>4.3760069999999995</v>
      </c>
      <c r="F46" s="10" t="s">
        <v>156</v>
      </c>
      <c r="H46">
        <v>0</v>
      </c>
    </row>
    <row r="47" spans="1:8" ht="15.75" thickBot="1">
      <c r="A47" s="21">
        <v>36</v>
      </c>
      <c r="B47" s="29" t="s">
        <v>39</v>
      </c>
      <c r="C47" s="29" t="s">
        <v>34</v>
      </c>
      <c r="D47" s="29" t="s">
        <v>100</v>
      </c>
      <c r="E47" s="24">
        <v>1.129899</v>
      </c>
      <c r="F47" s="10" t="s">
        <v>156</v>
      </c>
      <c r="H47" s="9">
        <f>H46+H48+H49+H50+H51</f>
        <v>55516.242999999995</v>
      </c>
    </row>
    <row r="48" spans="1:8" ht="15">
      <c r="A48" s="10">
        <f>A47+1</f>
        <v>37</v>
      </c>
      <c r="B48" s="13" t="s">
        <v>102</v>
      </c>
      <c r="C48" s="14"/>
      <c r="D48" s="12"/>
      <c r="E48" s="15">
        <v>1800</v>
      </c>
      <c r="F48" s="10" t="s">
        <v>156</v>
      </c>
      <c r="H48">
        <v>13922.497</v>
      </c>
    </row>
    <row r="49" spans="1:8" ht="30.75">
      <c r="A49" s="10">
        <f aca="true" t="shared" si="0" ref="A49:A67">A48+1</f>
        <v>38</v>
      </c>
      <c r="B49" s="12" t="s">
        <v>103</v>
      </c>
      <c r="C49" s="14" t="s">
        <v>104</v>
      </c>
      <c r="D49" s="12" t="s">
        <v>105</v>
      </c>
      <c r="E49" s="15">
        <v>276</v>
      </c>
      <c r="F49" s="10" t="s">
        <v>156</v>
      </c>
      <c r="H49" s="9">
        <f>H50+H51</f>
        <v>20796.873</v>
      </c>
    </row>
    <row r="50" spans="1:8" ht="15">
      <c r="A50" s="10">
        <f t="shared" si="0"/>
        <v>39</v>
      </c>
      <c r="B50" s="12" t="s">
        <v>106</v>
      </c>
      <c r="C50" s="14" t="s">
        <v>107</v>
      </c>
      <c r="D50" s="12" t="s">
        <v>108</v>
      </c>
      <c r="E50" s="15">
        <v>5.037</v>
      </c>
      <c r="F50" s="10" t="s">
        <v>156</v>
      </c>
      <c r="H50" s="9">
        <f>H52+H53+H54+H55</f>
        <v>19572.347999999998</v>
      </c>
    </row>
    <row r="51" spans="1:8" ht="15">
      <c r="A51" s="10">
        <f t="shared" si="0"/>
        <v>40</v>
      </c>
      <c r="B51" s="12" t="s">
        <v>109</v>
      </c>
      <c r="C51" s="14" t="s">
        <v>110</v>
      </c>
      <c r="D51" s="12" t="s">
        <v>111</v>
      </c>
      <c r="E51" s="15">
        <v>0</v>
      </c>
      <c r="F51" s="10" t="s">
        <v>156</v>
      </c>
      <c r="H51" s="9">
        <f>H56</f>
        <v>1224.525</v>
      </c>
    </row>
    <row r="52" spans="1:8" ht="15">
      <c r="A52" s="10">
        <f t="shared" si="0"/>
        <v>41</v>
      </c>
      <c r="B52" s="12" t="s">
        <v>112</v>
      </c>
      <c r="C52" s="14" t="s">
        <v>113</v>
      </c>
      <c r="D52" s="12" t="s">
        <v>114</v>
      </c>
      <c r="E52" s="15">
        <v>0</v>
      </c>
      <c r="F52" s="10" t="s">
        <v>156</v>
      </c>
      <c r="H52">
        <v>2805.602</v>
      </c>
    </row>
    <row r="53" spans="1:8" ht="15">
      <c r="A53" s="10">
        <f t="shared" si="0"/>
        <v>42</v>
      </c>
      <c r="B53" s="12" t="s">
        <v>115</v>
      </c>
      <c r="C53" s="14" t="s">
        <v>116</v>
      </c>
      <c r="D53" s="12" t="s">
        <v>117</v>
      </c>
      <c r="E53" s="15">
        <v>0</v>
      </c>
      <c r="F53" s="10" t="s">
        <v>156</v>
      </c>
      <c r="H53">
        <v>1327.116</v>
      </c>
    </row>
    <row r="54" spans="1:8" ht="30.75">
      <c r="A54" s="10">
        <f t="shared" si="0"/>
        <v>43</v>
      </c>
      <c r="B54" s="12" t="s">
        <v>118</v>
      </c>
      <c r="C54" s="14" t="s">
        <v>119</v>
      </c>
      <c r="D54" s="12" t="s">
        <v>120</v>
      </c>
      <c r="E54" s="15">
        <v>3.85</v>
      </c>
      <c r="F54" s="10" t="s">
        <v>156</v>
      </c>
      <c r="H54">
        <v>4606.588</v>
      </c>
    </row>
    <row r="55" spans="1:8" ht="30.75">
      <c r="A55" s="10">
        <f t="shared" si="0"/>
        <v>44</v>
      </c>
      <c r="B55" s="12" t="s">
        <v>121</v>
      </c>
      <c r="C55" s="14" t="s">
        <v>122</v>
      </c>
      <c r="D55" s="12" t="s">
        <v>123</v>
      </c>
      <c r="E55" s="15">
        <v>0</v>
      </c>
      <c r="F55" s="10" t="s">
        <v>156</v>
      </c>
      <c r="H55">
        <v>10833.042</v>
      </c>
    </row>
    <row r="56" spans="1:8" ht="30.75">
      <c r="A56" s="10">
        <f t="shared" si="0"/>
        <v>45</v>
      </c>
      <c r="B56" s="12" t="s">
        <v>124</v>
      </c>
      <c r="C56" s="14" t="s">
        <v>125</v>
      </c>
      <c r="D56" s="12" t="s">
        <v>126</v>
      </c>
      <c r="E56" s="15">
        <v>13.3</v>
      </c>
      <c r="F56" s="10" t="s">
        <v>156</v>
      </c>
      <c r="H56">
        <v>1224.525</v>
      </c>
    </row>
    <row r="57" spans="1:6" ht="30.75">
      <c r="A57" s="10">
        <f t="shared" si="0"/>
        <v>46</v>
      </c>
      <c r="B57" s="12" t="s">
        <v>127</v>
      </c>
      <c r="C57" s="14" t="s">
        <v>128</v>
      </c>
      <c r="D57" s="12" t="s">
        <v>129</v>
      </c>
      <c r="E57" s="15">
        <v>6.35</v>
      </c>
      <c r="F57" s="10" t="s">
        <v>156</v>
      </c>
    </row>
    <row r="58" spans="1:6" ht="15">
      <c r="A58" s="10">
        <f t="shared" si="0"/>
        <v>47</v>
      </c>
      <c r="B58" s="13" t="s">
        <v>130</v>
      </c>
      <c r="C58" s="14"/>
      <c r="D58" s="12"/>
      <c r="E58" s="15">
        <v>465.3</v>
      </c>
      <c r="F58" s="10" t="s">
        <v>156</v>
      </c>
    </row>
    <row r="59" spans="1:6" ht="30.75">
      <c r="A59" s="10">
        <f t="shared" si="0"/>
        <v>48</v>
      </c>
      <c r="B59" s="12" t="s">
        <v>131</v>
      </c>
      <c r="C59" s="14" t="s">
        <v>132</v>
      </c>
      <c r="D59" s="12" t="s">
        <v>133</v>
      </c>
      <c r="E59" s="15">
        <v>0</v>
      </c>
      <c r="F59" s="10" t="s">
        <v>156</v>
      </c>
    </row>
    <row r="60" spans="1:6" ht="30.75">
      <c r="A60" s="10">
        <f t="shared" si="0"/>
        <v>49</v>
      </c>
      <c r="B60" s="12" t="s">
        <v>134</v>
      </c>
      <c r="C60" s="14" t="s">
        <v>135</v>
      </c>
      <c r="D60" s="12" t="s">
        <v>136</v>
      </c>
      <c r="E60" s="15">
        <v>0</v>
      </c>
      <c r="F60" s="10" t="s">
        <v>156</v>
      </c>
    </row>
    <row r="61" spans="1:6" ht="30.75">
      <c r="A61" s="10">
        <f t="shared" si="0"/>
        <v>50</v>
      </c>
      <c r="B61" s="12" t="s">
        <v>137</v>
      </c>
      <c r="C61" s="14" t="s">
        <v>138</v>
      </c>
      <c r="D61" s="12" t="s">
        <v>139</v>
      </c>
      <c r="E61" s="15">
        <v>8.97</v>
      </c>
      <c r="F61" s="10" t="s">
        <v>156</v>
      </c>
    </row>
    <row r="62" spans="1:6" ht="30.75">
      <c r="A62" s="10">
        <f t="shared" si="0"/>
        <v>51</v>
      </c>
      <c r="B62" s="12" t="s">
        <v>140</v>
      </c>
      <c r="C62" s="14" t="s">
        <v>141</v>
      </c>
      <c r="D62" s="12" t="s">
        <v>142</v>
      </c>
      <c r="E62" s="15">
        <v>0</v>
      </c>
      <c r="F62" s="10" t="s">
        <v>156</v>
      </c>
    </row>
    <row r="63" spans="1:6" ht="30.75">
      <c r="A63" s="10">
        <f t="shared" si="0"/>
        <v>52</v>
      </c>
      <c r="B63" s="12" t="s">
        <v>143</v>
      </c>
      <c r="C63" s="14" t="s">
        <v>144</v>
      </c>
      <c r="D63" s="12" t="s">
        <v>145</v>
      </c>
      <c r="E63" s="15">
        <v>0</v>
      </c>
      <c r="F63" s="10" t="s">
        <v>156</v>
      </c>
    </row>
    <row r="64" spans="1:6" ht="30.75">
      <c r="A64" s="10">
        <f t="shared" si="0"/>
        <v>53</v>
      </c>
      <c r="B64" s="13" t="s">
        <v>146</v>
      </c>
      <c r="C64" s="14"/>
      <c r="D64" s="12"/>
      <c r="E64" s="15">
        <v>0.963</v>
      </c>
      <c r="F64" s="10" t="s">
        <v>156</v>
      </c>
    </row>
    <row r="65" spans="1:6" ht="15">
      <c r="A65" s="10">
        <f t="shared" si="0"/>
        <v>54</v>
      </c>
      <c r="B65" s="12" t="s">
        <v>147</v>
      </c>
      <c r="C65" s="14" t="s">
        <v>148</v>
      </c>
      <c r="D65" s="12" t="s">
        <v>149</v>
      </c>
      <c r="E65" s="15">
        <v>0.404</v>
      </c>
      <c r="F65" s="10" t="s">
        <v>156</v>
      </c>
    </row>
    <row r="66" spans="1:6" ht="15">
      <c r="A66" s="10">
        <f t="shared" si="0"/>
        <v>55</v>
      </c>
      <c r="B66" s="12" t="s">
        <v>150</v>
      </c>
      <c r="C66" s="14" t="s">
        <v>151</v>
      </c>
      <c r="D66" s="12" t="s">
        <v>152</v>
      </c>
      <c r="E66" s="15">
        <v>0.963</v>
      </c>
      <c r="F66" s="10" t="s">
        <v>156</v>
      </c>
    </row>
    <row r="67" spans="1:6" ht="15">
      <c r="A67" s="10">
        <f t="shared" si="0"/>
        <v>56</v>
      </c>
      <c r="B67" s="12" t="s">
        <v>153</v>
      </c>
      <c r="C67" s="14" t="s">
        <v>154</v>
      </c>
      <c r="D67" s="12" t="s">
        <v>155</v>
      </c>
      <c r="E67" s="15">
        <v>0.831</v>
      </c>
      <c r="F67" s="10" t="s">
        <v>156</v>
      </c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64">
      <selection activeCell="I17" sqref="I17"/>
    </sheetView>
  </sheetViews>
  <sheetFormatPr defaultColWidth="9.00390625" defaultRowHeight="12.75"/>
  <cols>
    <col min="2" max="2" width="40.625" style="0" customWidth="1"/>
    <col min="3" max="3" width="26.50390625" style="0" customWidth="1"/>
    <col min="4" max="4" width="21.50390625" style="0" customWidth="1"/>
    <col min="5" max="5" width="17.125" style="0" customWidth="1"/>
    <col min="6" max="6" width="29.625" style="0" customWidth="1"/>
    <col min="8" max="8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160</v>
      </c>
      <c r="B8" s="90"/>
      <c r="C8" s="90"/>
      <c r="D8" s="90"/>
      <c r="E8" s="90"/>
      <c r="F8" s="90"/>
    </row>
    <row r="9" spans="1:6" ht="15">
      <c r="A9" s="3"/>
      <c r="B9" s="3"/>
      <c r="C9" s="3"/>
      <c r="D9" s="3"/>
      <c r="E9" s="4"/>
      <c r="F9" s="3"/>
    </row>
    <row r="10" spans="1:6" ht="66">
      <c r="A10" s="5" t="s">
        <v>0</v>
      </c>
      <c r="B10" s="5" t="s">
        <v>1</v>
      </c>
      <c r="C10" s="6" t="s">
        <v>5</v>
      </c>
      <c r="D10" s="6" t="s">
        <v>4</v>
      </c>
      <c r="E10" s="6" t="s">
        <v>59</v>
      </c>
      <c r="F10" s="5" t="s">
        <v>60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28">
        <v>1</v>
      </c>
      <c r="B12" s="16" t="s">
        <v>6</v>
      </c>
      <c r="C12" s="16"/>
      <c r="D12" s="16"/>
      <c r="E12" s="17">
        <v>67.08456633333336</v>
      </c>
      <c r="F12" s="10" t="s">
        <v>156</v>
      </c>
      <c r="H12" s="9">
        <v>986266.15</v>
      </c>
    </row>
    <row r="13" spans="1:8" ht="15">
      <c r="A13" s="28">
        <v>2</v>
      </c>
      <c r="B13" s="18" t="s">
        <v>11</v>
      </c>
      <c r="C13" s="18" t="s">
        <v>61</v>
      </c>
      <c r="D13" s="18" t="s">
        <v>42</v>
      </c>
      <c r="E13" s="17">
        <v>0.27487</v>
      </c>
      <c r="F13" s="10" t="s">
        <v>156</v>
      </c>
      <c r="H13">
        <v>438.547</v>
      </c>
    </row>
    <row r="14" spans="1:8" ht="15">
      <c r="A14" s="28">
        <v>3</v>
      </c>
      <c r="B14" s="18" t="s">
        <v>8</v>
      </c>
      <c r="C14" s="18" t="s">
        <v>62</v>
      </c>
      <c r="D14" s="18" t="s">
        <v>40</v>
      </c>
      <c r="E14" s="17">
        <v>0.69977</v>
      </c>
      <c r="F14" s="10" t="s">
        <v>156</v>
      </c>
      <c r="H14">
        <v>1210.621</v>
      </c>
    </row>
    <row r="15" spans="1:8" ht="15">
      <c r="A15" s="28">
        <v>4</v>
      </c>
      <c r="B15" s="18" t="s">
        <v>9</v>
      </c>
      <c r="C15" s="18" t="s">
        <v>62</v>
      </c>
      <c r="D15" s="18" t="s">
        <v>41</v>
      </c>
      <c r="E15" s="17">
        <v>0.49327666666666664</v>
      </c>
      <c r="F15" s="10" t="s">
        <v>156</v>
      </c>
      <c r="H15">
        <v>805.468</v>
      </c>
    </row>
    <row r="16" spans="1:8" ht="15">
      <c r="A16" s="28">
        <v>5</v>
      </c>
      <c r="B16" s="18" t="s">
        <v>10</v>
      </c>
      <c r="C16" s="18" t="s">
        <v>62</v>
      </c>
      <c r="D16" s="18" t="s">
        <v>63</v>
      </c>
      <c r="E16" s="17">
        <v>0.5543266666666666</v>
      </c>
      <c r="F16" s="10" t="s">
        <v>156</v>
      </c>
      <c r="H16">
        <v>366.471</v>
      </c>
    </row>
    <row r="17" spans="1:6" ht="15">
      <c r="A17" s="28">
        <v>6</v>
      </c>
      <c r="B17" s="18" t="s">
        <v>7</v>
      </c>
      <c r="C17" s="18" t="s">
        <v>64</v>
      </c>
      <c r="D17" s="18" t="s">
        <v>65</v>
      </c>
      <c r="E17" s="17">
        <v>0</v>
      </c>
      <c r="F17" s="10" t="s">
        <v>156</v>
      </c>
    </row>
    <row r="18" spans="1:8" ht="19.5" customHeight="1">
      <c r="A18" s="28">
        <v>7</v>
      </c>
      <c r="B18" s="16" t="s">
        <v>13</v>
      </c>
      <c r="C18" s="18" t="s">
        <v>66</v>
      </c>
      <c r="D18" s="18" t="s">
        <v>67</v>
      </c>
      <c r="E18" s="17">
        <v>55.881403000000034</v>
      </c>
      <c r="F18" s="10" t="s">
        <v>156</v>
      </c>
      <c r="H18">
        <v>6843.503</v>
      </c>
    </row>
    <row r="19" spans="1:8" ht="15">
      <c r="A19" s="28">
        <v>8</v>
      </c>
      <c r="B19" s="18" t="s">
        <v>12</v>
      </c>
      <c r="C19" s="18" t="s">
        <v>68</v>
      </c>
      <c r="D19" s="18" t="s">
        <v>69</v>
      </c>
      <c r="E19" s="17">
        <v>0.05562666666666666</v>
      </c>
      <c r="F19" s="10" t="s">
        <v>156</v>
      </c>
      <c r="H19">
        <v>793.8</v>
      </c>
    </row>
    <row r="20" spans="1:6" ht="15">
      <c r="A20" s="28">
        <v>9</v>
      </c>
      <c r="B20" s="18" t="s">
        <v>14</v>
      </c>
      <c r="C20" s="18" t="s">
        <v>70</v>
      </c>
      <c r="D20" s="18" t="s">
        <v>71</v>
      </c>
      <c r="E20" s="17">
        <v>4.036526666666667</v>
      </c>
      <c r="F20" s="10" t="s">
        <v>156</v>
      </c>
    </row>
    <row r="21" spans="1:8" ht="15">
      <c r="A21" s="28">
        <v>10</v>
      </c>
      <c r="B21" s="18" t="s">
        <v>15</v>
      </c>
      <c r="C21" s="18" t="s">
        <v>72</v>
      </c>
      <c r="D21" s="18" t="s">
        <v>73</v>
      </c>
      <c r="E21" s="17">
        <v>11.069363333333332</v>
      </c>
      <c r="F21" s="10" t="s">
        <v>156</v>
      </c>
      <c r="H21" s="9">
        <f>H12-H13-H14-H15-H16-H18-H19-H17-H20</f>
        <v>975807.7399999999</v>
      </c>
    </row>
    <row r="22" spans="1:8" ht="18" customHeight="1">
      <c r="A22" s="28">
        <v>11</v>
      </c>
      <c r="B22" s="18" t="s">
        <v>16</v>
      </c>
      <c r="C22" s="18" t="s">
        <v>74</v>
      </c>
      <c r="D22" s="18" t="s">
        <v>75</v>
      </c>
      <c r="E22" s="17">
        <v>0.12036666666666666</v>
      </c>
      <c r="F22" s="10" t="s">
        <v>156</v>
      </c>
      <c r="H22">
        <v>455.709</v>
      </c>
    </row>
    <row r="23" spans="1:6" ht="30.75">
      <c r="A23" s="28">
        <v>12</v>
      </c>
      <c r="B23" s="16" t="s">
        <v>17</v>
      </c>
      <c r="C23" s="18" t="s">
        <v>76</v>
      </c>
      <c r="D23" s="18" t="s">
        <v>77</v>
      </c>
      <c r="E23" s="17">
        <v>1.3197633333333334</v>
      </c>
      <c r="F23" s="10" t="s">
        <v>156</v>
      </c>
    </row>
    <row r="24" spans="1:8" ht="18" customHeight="1">
      <c r="A24" s="28">
        <v>13</v>
      </c>
      <c r="B24" s="19" t="s">
        <v>18</v>
      </c>
      <c r="C24" s="19" t="s">
        <v>78</v>
      </c>
      <c r="D24" s="19" t="s">
        <v>43</v>
      </c>
      <c r="E24" s="17">
        <v>1.3070866666666667</v>
      </c>
      <c r="F24" s="10" t="s">
        <v>156</v>
      </c>
      <c r="H24">
        <v>637.649</v>
      </c>
    </row>
    <row r="25" spans="1:6" ht="15">
      <c r="A25" s="28">
        <v>14</v>
      </c>
      <c r="B25" s="19" t="s">
        <v>19</v>
      </c>
      <c r="C25" s="19" t="s">
        <v>78</v>
      </c>
      <c r="D25" s="19" t="s">
        <v>44</v>
      </c>
      <c r="E25" s="17">
        <v>0.3126766666666666</v>
      </c>
      <c r="F25" s="10" t="s">
        <v>156</v>
      </c>
    </row>
    <row r="26" spans="1:8" ht="15">
      <c r="A26" s="28">
        <v>15</v>
      </c>
      <c r="B26" s="18" t="s">
        <v>20</v>
      </c>
      <c r="C26" s="18" t="s">
        <v>79</v>
      </c>
      <c r="D26" s="18" t="s">
        <v>45</v>
      </c>
      <c r="E26" s="17">
        <v>8.085576666666666</v>
      </c>
      <c r="F26" s="10" t="s">
        <v>156</v>
      </c>
      <c r="H26">
        <v>28583.71</v>
      </c>
    </row>
    <row r="27" spans="1:8" ht="15">
      <c r="A27" s="28">
        <v>16</v>
      </c>
      <c r="B27" s="18" t="s">
        <v>21</v>
      </c>
      <c r="C27" s="18" t="s">
        <v>80</v>
      </c>
      <c r="D27" s="18" t="s">
        <v>46</v>
      </c>
      <c r="E27" s="17">
        <v>0</v>
      </c>
      <c r="F27" s="10" t="s">
        <v>156</v>
      </c>
      <c r="H27">
        <v>247.557</v>
      </c>
    </row>
    <row r="28" spans="1:8" ht="15">
      <c r="A28" s="28">
        <v>17</v>
      </c>
      <c r="B28" s="16" t="s">
        <v>22</v>
      </c>
      <c r="C28" s="18" t="s">
        <v>81</v>
      </c>
      <c r="D28" s="18" t="s">
        <v>47</v>
      </c>
      <c r="E28" s="17">
        <v>12.052446666666668</v>
      </c>
      <c r="F28" s="10" t="s">
        <v>156</v>
      </c>
      <c r="H28" s="9">
        <f>H29+H30</f>
        <v>3267.58</v>
      </c>
    </row>
    <row r="29" spans="1:8" ht="15">
      <c r="A29" s="28">
        <v>18</v>
      </c>
      <c r="B29" s="18" t="s">
        <v>23</v>
      </c>
      <c r="C29" s="18" t="s">
        <v>82</v>
      </c>
      <c r="D29" s="18" t="s">
        <v>48</v>
      </c>
      <c r="E29" s="17">
        <v>0</v>
      </c>
      <c r="F29" s="10" t="s">
        <v>156</v>
      </c>
      <c r="H29">
        <v>1689.957</v>
      </c>
    </row>
    <row r="30" spans="1:8" ht="15">
      <c r="A30" s="28">
        <v>19</v>
      </c>
      <c r="B30" s="16" t="s">
        <v>83</v>
      </c>
      <c r="C30" s="18" t="s">
        <v>82</v>
      </c>
      <c r="D30" s="18" t="s">
        <v>84</v>
      </c>
      <c r="E30" s="17">
        <v>14.393086666666665</v>
      </c>
      <c r="F30" s="10" t="s">
        <v>156</v>
      </c>
      <c r="H30">
        <v>1577.623</v>
      </c>
    </row>
    <row r="31" spans="1:8" ht="30.75">
      <c r="A31" s="28">
        <v>20</v>
      </c>
      <c r="B31" s="18" t="s">
        <v>24</v>
      </c>
      <c r="C31" s="18" t="s">
        <v>82</v>
      </c>
      <c r="D31" s="18" t="s">
        <v>49</v>
      </c>
      <c r="E31" s="17">
        <v>0</v>
      </c>
      <c r="F31" s="10" t="s">
        <v>156</v>
      </c>
      <c r="H31">
        <v>373.269</v>
      </c>
    </row>
    <row r="32" spans="1:6" ht="15">
      <c r="A32" s="28">
        <v>21</v>
      </c>
      <c r="B32" s="16" t="s">
        <v>25</v>
      </c>
      <c r="C32" s="18" t="s">
        <v>82</v>
      </c>
      <c r="D32" s="18" t="s">
        <v>85</v>
      </c>
      <c r="E32" s="17">
        <v>13.51442</v>
      </c>
      <c r="F32" s="10" t="s">
        <v>156</v>
      </c>
    </row>
    <row r="33" spans="1:8" ht="30.75">
      <c r="A33" s="28">
        <v>22</v>
      </c>
      <c r="B33" s="18" t="s">
        <v>26</v>
      </c>
      <c r="C33" s="18" t="s">
        <v>25</v>
      </c>
      <c r="D33" s="18" t="s">
        <v>50</v>
      </c>
      <c r="E33" s="17">
        <v>0.4935866666666666</v>
      </c>
      <c r="F33" s="10" t="s">
        <v>156</v>
      </c>
      <c r="H33">
        <v>2961.447</v>
      </c>
    </row>
    <row r="34" spans="1:6" ht="15">
      <c r="A34" s="28">
        <v>23</v>
      </c>
      <c r="B34" s="16" t="s">
        <v>27</v>
      </c>
      <c r="C34" s="18" t="s">
        <v>86</v>
      </c>
      <c r="D34" s="18" t="s">
        <v>87</v>
      </c>
      <c r="E34" s="17">
        <v>9.347063333333333</v>
      </c>
      <c r="F34" s="10" t="s">
        <v>156</v>
      </c>
    </row>
    <row r="35" spans="1:6" ht="15">
      <c r="A35" s="28">
        <v>24</v>
      </c>
      <c r="B35" s="18" t="s">
        <v>28</v>
      </c>
      <c r="C35" s="18" t="s">
        <v>88</v>
      </c>
      <c r="D35" s="18" t="s">
        <v>51</v>
      </c>
      <c r="E35" s="17">
        <v>0.5538466666666666</v>
      </c>
      <c r="F35" s="10" t="s">
        <v>156</v>
      </c>
    </row>
    <row r="36" spans="1:8" ht="15">
      <c r="A36" s="28">
        <v>25</v>
      </c>
      <c r="B36" s="18" t="s">
        <v>29</v>
      </c>
      <c r="C36" s="18" t="s">
        <v>88</v>
      </c>
      <c r="D36" s="18" t="s">
        <v>52</v>
      </c>
      <c r="E36" s="17">
        <v>0.5932166666666666</v>
      </c>
      <c r="F36" s="10" t="s">
        <v>156</v>
      </c>
      <c r="H36" s="9">
        <f>H40+H38+H37+H41</f>
        <v>98517.994</v>
      </c>
    </row>
    <row r="37" spans="1:8" ht="15">
      <c r="A37" s="28">
        <v>26</v>
      </c>
      <c r="B37" s="18" t="s">
        <v>89</v>
      </c>
      <c r="C37" s="18" t="s">
        <v>90</v>
      </c>
      <c r="D37" s="18" t="s">
        <v>91</v>
      </c>
      <c r="E37" s="17">
        <v>44.99345666666667</v>
      </c>
      <c r="F37" s="10" t="s">
        <v>156</v>
      </c>
      <c r="H37" s="8">
        <v>7301.147</v>
      </c>
    </row>
    <row r="38" spans="1:8" ht="15">
      <c r="A38" s="28">
        <v>27</v>
      </c>
      <c r="B38" s="16" t="s">
        <v>30</v>
      </c>
      <c r="C38" s="18" t="s">
        <v>66</v>
      </c>
      <c r="D38" s="18" t="s">
        <v>92</v>
      </c>
      <c r="E38" s="17">
        <v>29.341880000000003</v>
      </c>
      <c r="F38" s="10" t="s">
        <v>156</v>
      </c>
      <c r="H38">
        <v>89446.649</v>
      </c>
    </row>
    <row r="39" spans="1:8" ht="15">
      <c r="A39" s="28">
        <v>28</v>
      </c>
      <c r="B39" s="18" t="s">
        <v>31</v>
      </c>
      <c r="C39" s="18" t="s">
        <v>93</v>
      </c>
      <c r="D39" s="18" t="s">
        <v>53</v>
      </c>
      <c r="E39" s="17">
        <v>4.374409999999999</v>
      </c>
      <c r="F39" s="10" t="s">
        <v>156</v>
      </c>
      <c r="H39" s="9">
        <f>H40</f>
        <v>1770.198</v>
      </c>
    </row>
    <row r="40" spans="1:8" ht="15">
      <c r="A40" s="28">
        <v>29</v>
      </c>
      <c r="B40" s="20" t="s">
        <v>32</v>
      </c>
      <c r="C40" s="18" t="s">
        <v>93</v>
      </c>
      <c r="D40" s="18" t="s">
        <v>33</v>
      </c>
      <c r="E40" s="17">
        <v>38.97034</v>
      </c>
      <c r="F40" s="10" t="s">
        <v>156</v>
      </c>
      <c r="H40">
        <v>1770.198</v>
      </c>
    </row>
    <row r="41" spans="1:8" ht="30.75">
      <c r="A41" s="28">
        <v>30</v>
      </c>
      <c r="B41" s="16" t="s">
        <v>33</v>
      </c>
      <c r="C41" s="18" t="s">
        <v>94</v>
      </c>
      <c r="D41" s="18" t="s">
        <v>95</v>
      </c>
      <c r="E41" s="17">
        <v>28.587273333333336</v>
      </c>
      <c r="F41" s="10" t="s">
        <v>156</v>
      </c>
      <c r="H41" s="9">
        <f>H42</f>
        <v>0</v>
      </c>
    </row>
    <row r="42" spans="1:6" ht="15">
      <c r="A42" s="28">
        <v>31</v>
      </c>
      <c r="B42" s="16" t="s">
        <v>34</v>
      </c>
      <c r="C42" s="18" t="s">
        <v>33</v>
      </c>
      <c r="D42" s="18" t="s">
        <v>96</v>
      </c>
      <c r="E42" s="17">
        <v>35.34973333333333</v>
      </c>
      <c r="F42" s="10" t="s">
        <v>156</v>
      </c>
    </row>
    <row r="43" spans="1:8" ht="15">
      <c r="A43" s="28">
        <v>32</v>
      </c>
      <c r="B43" s="18" t="s">
        <v>35</v>
      </c>
      <c r="C43" s="18" t="s">
        <v>33</v>
      </c>
      <c r="D43" s="18" t="s">
        <v>97</v>
      </c>
      <c r="E43" s="17">
        <v>2.99362</v>
      </c>
      <c r="F43" s="10" t="s">
        <v>156</v>
      </c>
      <c r="H43" s="9">
        <f>H44+H45</f>
        <v>1357.287</v>
      </c>
    </row>
    <row r="44" spans="1:8" ht="15">
      <c r="A44" s="28">
        <v>33</v>
      </c>
      <c r="B44" s="18" t="s">
        <v>36</v>
      </c>
      <c r="C44" s="18" t="s">
        <v>33</v>
      </c>
      <c r="D44" s="18" t="s">
        <v>54</v>
      </c>
      <c r="E44" s="17">
        <v>1.14584</v>
      </c>
      <c r="F44" s="10" t="s">
        <v>156</v>
      </c>
      <c r="H44">
        <v>748.597</v>
      </c>
    </row>
    <row r="45" spans="1:8" ht="30.75">
      <c r="A45" s="28">
        <v>34</v>
      </c>
      <c r="B45" s="18" t="s">
        <v>37</v>
      </c>
      <c r="C45" s="18" t="s">
        <v>33</v>
      </c>
      <c r="D45" s="18" t="s">
        <v>98</v>
      </c>
      <c r="E45" s="17">
        <v>2.29993</v>
      </c>
      <c r="F45" s="10" t="s">
        <v>156</v>
      </c>
      <c r="H45">
        <v>608.69</v>
      </c>
    </row>
    <row r="46" spans="1:8" ht="15">
      <c r="A46" s="28">
        <v>35</v>
      </c>
      <c r="B46" s="18" t="s">
        <v>38</v>
      </c>
      <c r="C46" s="18" t="s">
        <v>33</v>
      </c>
      <c r="D46" s="18" t="s">
        <v>99</v>
      </c>
      <c r="E46" s="17">
        <v>4.87455</v>
      </c>
      <c r="F46" s="10" t="s">
        <v>156</v>
      </c>
      <c r="H46">
        <v>0</v>
      </c>
    </row>
    <row r="47" spans="1:8" ht="15.75" thickBot="1">
      <c r="A47" s="21">
        <v>36</v>
      </c>
      <c r="B47" s="22" t="s">
        <v>39</v>
      </c>
      <c r="C47" s="23" t="s">
        <v>34</v>
      </c>
      <c r="D47" s="22" t="s">
        <v>100</v>
      </c>
      <c r="E47" s="24">
        <v>1.1764</v>
      </c>
      <c r="F47" s="10" t="s">
        <v>156</v>
      </c>
      <c r="H47" s="9">
        <f>H46+H48+H49+H50+H51</f>
        <v>55516.242999999995</v>
      </c>
    </row>
    <row r="48" spans="1:8" ht="15">
      <c r="A48" s="10">
        <f>A47+1</f>
        <v>37</v>
      </c>
      <c r="B48" s="13" t="s">
        <v>102</v>
      </c>
      <c r="C48" s="14"/>
      <c r="D48" s="12"/>
      <c r="E48" s="15">
        <v>1800</v>
      </c>
      <c r="F48" s="10" t="s">
        <v>156</v>
      </c>
      <c r="H48">
        <v>13922.497</v>
      </c>
    </row>
    <row r="49" spans="1:8" ht="30.75">
      <c r="A49" s="10">
        <f aca="true" t="shared" si="0" ref="A49:A67">A48+1</f>
        <v>38</v>
      </c>
      <c r="B49" s="12" t="s">
        <v>103</v>
      </c>
      <c r="C49" s="14" t="s">
        <v>104</v>
      </c>
      <c r="D49" s="12" t="s">
        <v>105</v>
      </c>
      <c r="E49" s="15">
        <v>276</v>
      </c>
      <c r="F49" s="10" t="s">
        <v>156</v>
      </c>
      <c r="H49" s="9">
        <f>H50+H51</f>
        <v>20796.873</v>
      </c>
    </row>
    <row r="50" spans="1:8" ht="15">
      <c r="A50" s="10">
        <f t="shared" si="0"/>
        <v>39</v>
      </c>
      <c r="B50" s="12" t="s">
        <v>106</v>
      </c>
      <c r="C50" s="14" t="s">
        <v>107</v>
      </c>
      <c r="D50" s="12" t="s">
        <v>108</v>
      </c>
      <c r="E50" s="15">
        <v>5.037</v>
      </c>
      <c r="F50" s="10" t="s">
        <v>156</v>
      </c>
      <c r="H50" s="9">
        <f>H52+H53+H54+H55</f>
        <v>19572.347999999998</v>
      </c>
    </row>
    <row r="51" spans="1:8" ht="15">
      <c r="A51" s="10">
        <f t="shared" si="0"/>
        <v>40</v>
      </c>
      <c r="B51" s="12" t="s">
        <v>109</v>
      </c>
      <c r="C51" s="14" t="s">
        <v>110</v>
      </c>
      <c r="D51" s="12" t="s">
        <v>111</v>
      </c>
      <c r="E51" s="15">
        <v>0</v>
      </c>
      <c r="F51" s="10" t="s">
        <v>156</v>
      </c>
      <c r="H51" s="9">
        <f>H56</f>
        <v>1224.525</v>
      </c>
    </row>
    <row r="52" spans="1:8" ht="15">
      <c r="A52" s="10">
        <f t="shared" si="0"/>
        <v>41</v>
      </c>
      <c r="B52" s="12" t="s">
        <v>112</v>
      </c>
      <c r="C52" s="14" t="s">
        <v>113</v>
      </c>
      <c r="D52" s="12" t="s">
        <v>114</v>
      </c>
      <c r="E52" s="15">
        <v>0</v>
      </c>
      <c r="F52" s="10" t="s">
        <v>156</v>
      </c>
      <c r="H52">
        <v>2805.602</v>
      </c>
    </row>
    <row r="53" spans="1:8" ht="15">
      <c r="A53" s="10">
        <f t="shared" si="0"/>
        <v>42</v>
      </c>
      <c r="B53" s="12" t="s">
        <v>115</v>
      </c>
      <c r="C53" s="14" t="s">
        <v>116</v>
      </c>
      <c r="D53" s="12" t="s">
        <v>117</v>
      </c>
      <c r="E53" s="15">
        <v>0</v>
      </c>
      <c r="F53" s="10" t="s">
        <v>156</v>
      </c>
      <c r="H53">
        <v>1327.116</v>
      </c>
    </row>
    <row r="54" spans="1:8" ht="30.75">
      <c r="A54" s="10">
        <f t="shared" si="0"/>
        <v>43</v>
      </c>
      <c r="B54" s="12" t="s">
        <v>118</v>
      </c>
      <c r="C54" s="14" t="s">
        <v>119</v>
      </c>
      <c r="D54" s="12" t="s">
        <v>120</v>
      </c>
      <c r="E54" s="15">
        <v>3.85</v>
      </c>
      <c r="F54" s="10" t="s">
        <v>156</v>
      </c>
      <c r="H54">
        <v>4606.588</v>
      </c>
    </row>
    <row r="55" spans="1:8" ht="30.75">
      <c r="A55" s="10">
        <f t="shared" si="0"/>
        <v>44</v>
      </c>
      <c r="B55" s="12" t="s">
        <v>121</v>
      </c>
      <c r="C55" s="14" t="s">
        <v>122</v>
      </c>
      <c r="D55" s="12" t="s">
        <v>123</v>
      </c>
      <c r="E55" s="15">
        <v>0</v>
      </c>
      <c r="F55" s="10" t="s">
        <v>156</v>
      </c>
      <c r="H55">
        <v>10833.042</v>
      </c>
    </row>
    <row r="56" spans="1:8" ht="30.75">
      <c r="A56" s="10">
        <f t="shared" si="0"/>
        <v>45</v>
      </c>
      <c r="B56" s="12" t="s">
        <v>124</v>
      </c>
      <c r="C56" s="14" t="s">
        <v>125</v>
      </c>
      <c r="D56" s="12" t="s">
        <v>126</v>
      </c>
      <c r="E56" s="15">
        <v>13.3</v>
      </c>
      <c r="F56" s="10" t="s">
        <v>156</v>
      </c>
      <c r="H56">
        <v>1224.525</v>
      </c>
    </row>
    <row r="57" spans="1:6" ht="30.75">
      <c r="A57" s="10">
        <f t="shared" si="0"/>
        <v>46</v>
      </c>
      <c r="B57" s="12" t="s">
        <v>127</v>
      </c>
      <c r="C57" s="14" t="s">
        <v>128</v>
      </c>
      <c r="D57" s="12" t="s">
        <v>129</v>
      </c>
      <c r="E57" s="15">
        <v>6.35</v>
      </c>
      <c r="F57" s="10" t="s">
        <v>156</v>
      </c>
    </row>
    <row r="58" spans="1:6" ht="15">
      <c r="A58" s="10">
        <f t="shared" si="0"/>
        <v>47</v>
      </c>
      <c r="B58" s="13" t="s">
        <v>130</v>
      </c>
      <c r="C58" s="14"/>
      <c r="D58" s="12"/>
      <c r="E58" s="15">
        <v>465.3</v>
      </c>
      <c r="F58" s="10" t="s">
        <v>156</v>
      </c>
    </row>
    <row r="59" spans="1:6" ht="30.75">
      <c r="A59" s="10">
        <f t="shared" si="0"/>
        <v>48</v>
      </c>
      <c r="B59" s="12" t="s">
        <v>131</v>
      </c>
      <c r="C59" s="14" t="s">
        <v>132</v>
      </c>
      <c r="D59" s="12" t="s">
        <v>133</v>
      </c>
      <c r="E59" s="15">
        <v>0</v>
      </c>
      <c r="F59" s="10" t="s">
        <v>156</v>
      </c>
    </row>
    <row r="60" spans="1:6" ht="30.75">
      <c r="A60" s="10">
        <f t="shared" si="0"/>
        <v>49</v>
      </c>
      <c r="B60" s="12" t="s">
        <v>134</v>
      </c>
      <c r="C60" s="14" t="s">
        <v>135</v>
      </c>
      <c r="D60" s="12" t="s">
        <v>136</v>
      </c>
      <c r="E60" s="15">
        <v>0</v>
      </c>
      <c r="F60" s="10" t="s">
        <v>156</v>
      </c>
    </row>
    <row r="61" spans="1:6" ht="30.75">
      <c r="A61" s="10">
        <f t="shared" si="0"/>
        <v>50</v>
      </c>
      <c r="B61" s="12" t="s">
        <v>137</v>
      </c>
      <c r="C61" s="14" t="s">
        <v>138</v>
      </c>
      <c r="D61" s="12" t="s">
        <v>139</v>
      </c>
      <c r="E61" s="15">
        <v>8.97</v>
      </c>
      <c r="F61" s="10" t="s">
        <v>156</v>
      </c>
    </row>
    <row r="62" spans="1:6" ht="30.75">
      <c r="A62" s="10">
        <f t="shared" si="0"/>
        <v>51</v>
      </c>
      <c r="B62" s="12" t="s">
        <v>140</v>
      </c>
      <c r="C62" s="14" t="s">
        <v>141</v>
      </c>
      <c r="D62" s="12" t="s">
        <v>142</v>
      </c>
      <c r="E62" s="15">
        <v>0</v>
      </c>
      <c r="F62" s="10" t="s">
        <v>156</v>
      </c>
    </row>
    <row r="63" spans="1:6" ht="30.75">
      <c r="A63" s="10">
        <f t="shared" si="0"/>
        <v>52</v>
      </c>
      <c r="B63" s="12" t="s">
        <v>143</v>
      </c>
      <c r="C63" s="14" t="s">
        <v>144</v>
      </c>
      <c r="D63" s="12" t="s">
        <v>145</v>
      </c>
      <c r="E63" s="15">
        <v>0</v>
      </c>
      <c r="F63" s="10" t="s">
        <v>156</v>
      </c>
    </row>
    <row r="64" spans="1:6" ht="30.75">
      <c r="A64" s="10">
        <f t="shared" si="0"/>
        <v>53</v>
      </c>
      <c r="B64" s="13" t="s">
        <v>146</v>
      </c>
      <c r="C64" s="14"/>
      <c r="D64" s="12"/>
      <c r="E64" s="15">
        <v>0.963</v>
      </c>
      <c r="F64" s="10" t="s">
        <v>156</v>
      </c>
    </row>
    <row r="65" spans="1:6" ht="15">
      <c r="A65" s="10">
        <f t="shared" si="0"/>
        <v>54</v>
      </c>
      <c r="B65" s="12" t="s">
        <v>147</v>
      </c>
      <c r="C65" s="14" t="s">
        <v>148</v>
      </c>
      <c r="D65" s="12" t="s">
        <v>149</v>
      </c>
      <c r="E65" s="15">
        <v>0.404</v>
      </c>
      <c r="F65" s="10" t="s">
        <v>156</v>
      </c>
    </row>
    <row r="66" spans="1:6" ht="15">
      <c r="A66" s="10">
        <f t="shared" si="0"/>
        <v>55</v>
      </c>
      <c r="B66" s="12" t="s">
        <v>150</v>
      </c>
      <c r="C66" s="14" t="s">
        <v>151</v>
      </c>
      <c r="D66" s="12" t="s">
        <v>152</v>
      </c>
      <c r="E66" s="15">
        <v>0.963</v>
      </c>
      <c r="F66" s="10" t="s">
        <v>156</v>
      </c>
    </row>
    <row r="67" spans="1:6" ht="15">
      <c r="A67" s="10">
        <f t="shared" si="0"/>
        <v>56</v>
      </c>
      <c r="B67" s="12" t="s">
        <v>153</v>
      </c>
      <c r="C67" s="14" t="s">
        <v>154</v>
      </c>
      <c r="D67" s="12" t="s">
        <v>155</v>
      </c>
      <c r="E67" s="15">
        <v>0.831</v>
      </c>
      <c r="F67" s="10" t="s">
        <v>156</v>
      </c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26.50390625" style="0" customWidth="1"/>
    <col min="4" max="4" width="25.50390625" style="0" customWidth="1"/>
    <col min="5" max="5" width="16.00390625" style="0" customWidth="1"/>
    <col min="6" max="6" width="18.375" style="0" customWidth="1"/>
    <col min="7" max="7" width="0" style="0" hidden="1" customWidth="1"/>
    <col min="8" max="8" width="16.50390625" style="0" hidden="1" customWidth="1"/>
    <col min="9" max="11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157</v>
      </c>
      <c r="B8" s="90"/>
      <c r="C8" s="90"/>
      <c r="D8" s="90"/>
      <c r="E8" s="90"/>
      <c r="F8" s="90"/>
    </row>
    <row r="9" spans="1:6" ht="15">
      <c r="A9" s="3"/>
      <c r="B9" s="3"/>
      <c r="C9" s="3"/>
      <c r="D9" s="3"/>
      <c r="E9" s="4"/>
      <c r="F9" s="3"/>
    </row>
    <row r="10" spans="1:8" ht="132">
      <c r="A10" s="5" t="s">
        <v>0</v>
      </c>
      <c r="B10" s="5" t="s">
        <v>1</v>
      </c>
      <c r="C10" s="6" t="s">
        <v>5</v>
      </c>
      <c r="D10" s="6" t="s">
        <v>4</v>
      </c>
      <c r="E10" s="6" t="s">
        <v>59</v>
      </c>
      <c r="F10" s="5" t="s">
        <v>60</v>
      </c>
      <c r="H10" s="8" t="s">
        <v>101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28">
        <v>1</v>
      </c>
      <c r="B12" s="34" t="s">
        <v>6</v>
      </c>
      <c r="C12" s="34"/>
      <c r="D12" s="34"/>
      <c r="E12" s="17">
        <v>112.09490700000003</v>
      </c>
      <c r="F12" s="10" t="s">
        <v>156</v>
      </c>
      <c r="H12" s="9">
        <v>986266.15</v>
      </c>
    </row>
    <row r="13" spans="1:8" ht="30.75">
      <c r="A13" s="28">
        <v>2</v>
      </c>
      <c r="B13" s="18" t="s">
        <v>11</v>
      </c>
      <c r="C13" s="18" t="s">
        <v>61</v>
      </c>
      <c r="D13" s="18" t="s">
        <v>42</v>
      </c>
      <c r="E13" s="17">
        <v>0.7751699999999999</v>
      </c>
      <c r="F13" s="10" t="s">
        <v>156</v>
      </c>
      <c r="H13">
        <v>438.547</v>
      </c>
    </row>
    <row r="14" spans="1:8" ht="15">
      <c r="A14" s="28">
        <v>3</v>
      </c>
      <c r="B14" s="18" t="s">
        <v>8</v>
      </c>
      <c r="C14" s="18" t="s">
        <v>62</v>
      </c>
      <c r="D14" s="18" t="s">
        <v>40</v>
      </c>
      <c r="E14" s="17">
        <v>1.9852299999999998</v>
      </c>
      <c r="F14" s="10" t="s">
        <v>156</v>
      </c>
      <c r="H14">
        <v>1210.621</v>
      </c>
    </row>
    <row r="15" spans="1:8" ht="15">
      <c r="A15" s="28">
        <v>4</v>
      </c>
      <c r="B15" s="18" t="s">
        <v>9</v>
      </c>
      <c r="C15" s="18" t="s">
        <v>62</v>
      </c>
      <c r="D15" s="18" t="s">
        <v>41</v>
      </c>
      <c r="E15" s="17">
        <v>1.38227</v>
      </c>
      <c r="F15" s="10" t="s">
        <v>156</v>
      </c>
      <c r="H15">
        <v>805.468</v>
      </c>
    </row>
    <row r="16" spans="1:8" ht="30.75">
      <c r="A16" s="28">
        <v>5</v>
      </c>
      <c r="B16" s="18" t="s">
        <v>10</v>
      </c>
      <c r="C16" s="18" t="s">
        <v>62</v>
      </c>
      <c r="D16" s="18" t="s">
        <v>63</v>
      </c>
      <c r="E16" s="17">
        <v>1.60505</v>
      </c>
      <c r="F16" s="10" t="s">
        <v>156</v>
      </c>
      <c r="H16">
        <v>366.471</v>
      </c>
    </row>
    <row r="17" spans="1:6" ht="15">
      <c r="A17" s="28">
        <v>6</v>
      </c>
      <c r="B17" s="18" t="s">
        <v>7</v>
      </c>
      <c r="C17" s="18" t="s">
        <v>64</v>
      </c>
      <c r="D17" s="18" t="s">
        <v>65</v>
      </c>
      <c r="E17" s="17">
        <v>0</v>
      </c>
      <c r="F17" s="10" t="s">
        <v>156</v>
      </c>
    </row>
    <row r="18" spans="1:8" ht="30.75">
      <c r="A18" s="28">
        <v>7</v>
      </c>
      <c r="B18" s="16" t="s">
        <v>13</v>
      </c>
      <c r="C18" s="18" t="s">
        <v>66</v>
      </c>
      <c r="D18" s="18" t="s">
        <v>67</v>
      </c>
      <c r="E18" s="17">
        <v>79.50453699999991</v>
      </c>
      <c r="F18" s="10" t="s">
        <v>156</v>
      </c>
      <c r="H18">
        <v>6843.503</v>
      </c>
    </row>
    <row r="19" spans="1:8" ht="15">
      <c r="A19" s="28">
        <v>8</v>
      </c>
      <c r="B19" s="18" t="s">
        <v>12</v>
      </c>
      <c r="C19" s="18" t="s">
        <v>68</v>
      </c>
      <c r="D19" s="18" t="s">
        <v>69</v>
      </c>
      <c r="E19" s="17">
        <v>0.10977999999999999</v>
      </c>
      <c r="F19" s="10" t="s">
        <v>156</v>
      </c>
      <c r="H19">
        <v>793.8</v>
      </c>
    </row>
    <row r="20" spans="1:6" ht="30.75">
      <c r="A20" s="28">
        <v>9</v>
      </c>
      <c r="B20" s="18" t="s">
        <v>14</v>
      </c>
      <c r="C20" s="18" t="s">
        <v>70</v>
      </c>
      <c r="D20" s="18" t="s">
        <v>71</v>
      </c>
      <c r="E20" s="17">
        <v>12.04535</v>
      </c>
      <c r="F20" s="10" t="s">
        <v>156</v>
      </c>
    </row>
    <row r="21" spans="1:8" ht="15">
      <c r="A21" s="28">
        <v>10</v>
      </c>
      <c r="B21" s="18" t="s">
        <v>15</v>
      </c>
      <c r="C21" s="18" t="s">
        <v>72</v>
      </c>
      <c r="D21" s="18" t="s">
        <v>73</v>
      </c>
      <c r="E21" s="17">
        <v>29.409740000000003</v>
      </c>
      <c r="F21" s="10" t="s">
        <v>156</v>
      </c>
      <c r="H21" s="9">
        <f>H12-H13-H14-H15-H16-H18-H19-H17-H20</f>
        <v>975807.7399999999</v>
      </c>
    </row>
    <row r="22" spans="1:8" ht="15">
      <c r="A22" s="28">
        <v>11</v>
      </c>
      <c r="B22" s="18" t="s">
        <v>16</v>
      </c>
      <c r="C22" s="18" t="s">
        <v>74</v>
      </c>
      <c r="D22" s="18" t="s">
        <v>75</v>
      </c>
      <c r="E22" s="17">
        <v>0.32141</v>
      </c>
      <c r="F22" s="10" t="s">
        <v>156</v>
      </c>
      <c r="H22">
        <v>455.709</v>
      </c>
    </row>
    <row r="23" spans="1:6" ht="30.75">
      <c r="A23" s="28">
        <v>12</v>
      </c>
      <c r="B23" s="16" t="s">
        <v>17</v>
      </c>
      <c r="C23" s="18" t="s">
        <v>76</v>
      </c>
      <c r="D23" s="18" t="s">
        <v>77</v>
      </c>
      <c r="E23" s="17">
        <v>3.37389</v>
      </c>
      <c r="F23" s="10" t="s">
        <v>156</v>
      </c>
    </row>
    <row r="24" spans="1:8" ht="15">
      <c r="A24" s="28">
        <v>13</v>
      </c>
      <c r="B24" s="19" t="s">
        <v>18</v>
      </c>
      <c r="C24" s="19" t="s">
        <v>78</v>
      </c>
      <c r="D24" s="19" t="s">
        <v>43</v>
      </c>
      <c r="E24" s="17">
        <v>3.6043900000000004</v>
      </c>
      <c r="F24" s="10" t="s">
        <v>156</v>
      </c>
      <c r="H24">
        <v>637.649</v>
      </c>
    </row>
    <row r="25" spans="1:6" ht="30.75">
      <c r="A25" s="28">
        <v>14</v>
      </c>
      <c r="B25" s="19" t="s">
        <v>19</v>
      </c>
      <c r="C25" s="19" t="s">
        <v>78</v>
      </c>
      <c r="D25" s="19" t="s">
        <v>44</v>
      </c>
      <c r="E25" s="17">
        <v>0.6695</v>
      </c>
      <c r="F25" s="10" t="s">
        <v>156</v>
      </c>
    </row>
    <row r="26" spans="1:8" ht="15">
      <c r="A26" s="28">
        <v>15</v>
      </c>
      <c r="B26" s="18" t="s">
        <v>20</v>
      </c>
      <c r="C26" s="18" t="s">
        <v>79</v>
      </c>
      <c r="D26" s="18" t="s">
        <v>45</v>
      </c>
      <c r="E26" s="17">
        <v>24.21429</v>
      </c>
      <c r="F26" s="10" t="s">
        <v>156</v>
      </c>
      <c r="H26">
        <v>28583.71</v>
      </c>
    </row>
    <row r="27" spans="1:8" ht="15">
      <c r="A27" s="28">
        <v>16</v>
      </c>
      <c r="B27" s="18" t="s">
        <v>21</v>
      </c>
      <c r="C27" s="18" t="s">
        <v>80</v>
      </c>
      <c r="D27" s="18" t="s">
        <v>46</v>
      </c>
      <c r="E27" s="17">
        <v>0</v>
      </c>
      <c r="F27" s="10" t="s">
        <v>156</v>
      </c>
      <c r="H27">
        <v>247.557</v>
      </c>
    </row>
    <row r="28" spans="1:8" ht="30.75">
      <c r="A28" s="28">
        <v>17</v>
      </c>
      <c r="B28" s="16" t="s">
        <v>22</v>
      </c>
      <c r="C28" s="18" t="s">
        <v>81</v>
      </c>
      <c r="D28" s="18" t="s">
        <v>47</v>
      </c>
      <c r="E28" s="17">
        <v>26.112499999999997</v>
      </c>
      <c r="F28" s="10" t="s">
        <v>156</v>
      </c>
      <c r="H28" s="9">
        <f>H29+H30</f>
        <v>3267.58</v>
      </c>
    </row>
    <row r="29" spans="1:8" ht="30.75">
      <c r="A29" s="28">
        <v>18</v>
      </c>
      <c r="B29" s="18" t="s">
        <v>23</v>
      </c>
      <c r="C29" s="18" t="s">
        <v>82</v>
      </c>
      <c r="D29" s="18" t="s">
        <v>48</v>
      </c>
      <c r="E29" s="17">
        <v>0</v>
      </c>
      <c r="F29" s="10" t="s">
        <v>156</v>
      </c>
      <c r="H29">
        <v>1689.957</v>
      </c>
    </row>
    <row r="30" spans="1:8" ht="15">
      <c r="A30" s="28">
        <v>19</v>
      </c>
      <c r="B30" s="16" t="s">
        <v>83</v>
      </c>
      <c r="C30" s="18" t="s">
        <v>82</v>
      </c>
      <c r="D30" s="18" t="s">
        <v>84</v>
      </c>
      <c r="E30" s="17">
        <v>42.91051</v>
      </c>
      <c r="F30" s="10" t="s">
        <v>156</v>
      </c>
      <c r="H30">
        <v>1577.623</v>
      </c>
    </row>
    <row r="31" spans="1:8" ht="30.75">
      <c r="A31" s="28">
        <v>20</v>
      </c>
      <c r="B31" s="18" t="s">
        <v>24</v>
      </c>
      <c r="C31" s="18" t="s">
        <v>82</v>
      </c>
      <c r="D31" s="18" t="s">
        <v>49</v>
      </c>
      <c r="E31" s="17">
        <v>0</v>
      </c>
      <c r="F31" s="10" t="s">
        <v>156</v>
      </c>
      <c r="H31">
        <v>373.269</v>
      </c>
    </row>
    <row r="32" spans="1:6" ht="15">
      <c r="A32" s="28">
        <v>21</v>
      </c>
      <c r="B32" s="16" t="s">
        <v>25</v>
      </c>
      <c r="C32" s="18" t="s">
        <v>82</v>
      </c>
      <c r="D32" s="18" t="s">
        <v>85</v>
      </c>
      <c r="E32" s="17">
        <v>40.42795</v>
      </c>
      <c r="F32" s="10" t="s">
        <v>156</v>
      </c>
    </row>
    <row r="33" spans="1:8" ht="30.75">
      <c r="A33" s="28">
        <v>22</v>
      </c>
      <c r="B33" s="18" t="s">
        <v>26</v>
      </c>
      <c r="C33" s="18" t="s">
        <v>25</v>
      </c>
      <c r="D33" s="18" t="s">
        <v>50</v>
      </c>
      <c r="E33" s="17">
        <v>1.36545</v>
      </c>
      <c r="F33" s="10" t="s">
        <v>156</v>
      </c>
      <c r="H33">
        <v>2961.447</v>
      </c>
    </row>
    <row r="34" spans="1:6" ht="15">
      <c r="A34" s="28">
        <v>23</v>
      </c>
      <c r="B34" s="16" t="s">
        <v>27</v>
      </c>
      <c r="C34" s="18" t="s">
        <v>86</v>
      </c>
      <c r="D34" s="18" t="s">
        <v>87</v>
      </c>
      <c r="E34" s="17">
        <v>27.8216</v>
      </c>
      <c r="F34" s="10" t="s">
        <v>156</v>
      </c>
    </row>
    <row r="35" spans="1:6" ht="30.75">
      <c r="A35" s="28">
        <v>24</v>
      </c>
      <c r="B35" s="18" t="s">
        <v>28</v>
      </c>
      <c r="C35" s="18" t="s">
        <v>88</v>
      </c>
      <c r="D35" s="18" t="s">
        <v>51</v>
      </c>
      <c r="E35" s="17">
        <v>1.5354700000000001</v>
      </c>
      <c r="F35" s="10" t="s">
        <v>156</v>
      </c>
    </row>
    <row r="36" spans="1:8" ht="30.75">
      <c r="A36" s="28">
        <v>25</v>
      </c>
      <c r="B36" s="18" t="s">
        <v>29</v>
      </c>
      <c r="C36" s="18" t="s">
        <v>88</v>
      </c>
      <c r="D36" s="18" t="s">
        <v>52</v>
      </c>
      <c r="E36" s="17">
        <v>1.68613</v>
      </c>
      <c r="F36" s="10" t="s">
        <v>156</v>
      </c>
      <c r="H36" s="9">
        <f>H40+H38+H37+H41</f>
        <v>98517.994</v>
      </c>
    </row>
    <row r="37" spans="1:8" ht="15">
      <c r="A37" s="28">
        <v>26</v>
      </c>
      <c r="B37" s="18" t="s">
        <v>89</v>
      </c>
      <c r="C37" s="18" t="s">
        <v>90</v>
      </c>
      <c r="D37" s="18" t="s">
        <v>91</v>
      </c>
      <c r="E37" s="17">
        <v>138.32679</v>
      </c>
      <c r="F37" s="10" t="s">
        <v>156</v>
      </c>
      <c r="H37" s="8">
        <v>7301.147</v>
      </c>
    </row>
    <row r="38" spans="1:8" ht="15">
      <c r="A38" s="28">
        <v>27</v>
      </c>
      <c r="B38" s="16" t="s">
        <v>30</v>
      </c>
      <c r="C38" s="18" t="s">
        <v>66</v>
      </c>
      <c r="D38" s="18" t="s">
        <v>92</v>
      </c>
      <c r="E38" s="17">
        <v>82.28008</v>
      </c>
      <c r="F38" s="10" t="s">
        <v>156</v>
      </c>
      <c r="H38">
        <v>89446.649</v>
      </c>
    </row>
    <row r="39" spans="1:8" ht="15">
      <c r="A39" s="28">
        <v>28</v>
      </c>
      <c r="B39" s="18" t="s">
        <v>31</v>
      </c>
      <c r="C39" s="18" t="s">
        <v>93</v>
      </c>
      <c r="D39" s="18" t="s">
        <v>53</v>
      </c>
      <c r="E39" s="17">
        <v>11.16575</v>
      </c>
      <c r="F39" s="10" t="s">
        <v>156</v>
      </c>
      <c r="H39" s="9">
        <f>H40</f>
        <v>1770.198</v>
      </c>
    </row>
    <row r="40" spans="1:8" ht="30.75">
      <c r="A40" s="28">
        <v>29</v>
      </c>
      <c r="B40" s="20" t="s">
        <v>32</v>
      </c>
      <c r="C40" s="18" t="s">
        <v>93</v>
      </c>
      <c r="D40" s="18" t="s">
        <v>33</v>
      </c>
      <c r="E40" s="17">
        <v>113.34377</v>
      </c>
      <c r="F40" s="10" t="s">
        <v>156</v>
      </c>
      <c r="H40">
        <v>1770.198</v>
      </c>
    </row>
    <row r="41" spans="1:8" ht="30.75">
      <c r="A41" s="28">
        <v>30</v>
      </c>
      <c r="B41" s="16" t="s">
        <v>33</v>
      </c>
      <c r="C41" s="18" t="s">
        <v>94</v>
      </c>
      <c r="D41" s="18" t="s">
        <v>95</v>
      </c>
      <c r="E41" s="17">
        <v>82.36866</v>
      </c>
      <c r="F41" s="10" t="s">
        <v>156</v>
      </c>
      <c r="H41" s="9">
        <f>H42</f>
        <v>0</v>
      </c>
    </row>
    <row r="42" spans="1:6" ht="15">
      <c r="A42" s="28">
        <v>31</v>
      </c>
      <c r="B42" s="16" t="s">
        <v>34</v>
      </c>
      <c r="C42" s="18" t="s">
        <v>33</v>
      </c>
      <c r="D42" s="18" t="s">
        <v>96</v>
      </c>
      <c r="E42" s="17">
        <v>105.87511</v>
      </c>
      <c r="F42" s="10" t="s">
        <v>156</v>
      </c>
    </row>
    <row r="43" spans="1:8" ht="30.75">
      <c r="A43" s="28">
        <v>32</v>
      </c>
      <c r="B43" s="18" t="s">
        <v>35</v>
      </c>
      <c r="C43" s="18" t="s">
        <v>33</v>
      </c>
      <c r="D43" s="18" t="s">
        <v>97</v>
      </c>
      <c r="E43" s="17">
        <v>8.55482</v>
      </c>
      <c r="F43" s="10" t="s">
        <v>156</v>
      </c>
      <c r="H43" s="9">
        <f>H44+H45</f>
        <v>1357.287</v>
      </c>
    </row>
    <row r="44" spans="1:8" ht="30.75">
      <c r="A44" s="28">
        <v>33</v>
      </c>
      <c r="B44" s="18" t="s">
        <v>36</v>
      </c>
      <c r="C44" s="18" t="s">
        <v>33</v>
      </c>
      <c r="D44" s="18" t="s">
        <v>54</v>
      </c>
      <c r="E44" s="17">
        <v>3.2121500000000003</v>
      </c>
      <c r="F44" s="10" t="s">
        <v>156</v>
      </c>
      <c r="H44">
        <v>748.597</v>
      </c>
    </row>
    <row r="45" spans="1:8" ht="30.75">
      <c r="A45" s="28">
        <v>34</v>
      </c>
      <c r="B45" s="18" t="s">
        <v>37</v>
      </c>
      <c r="C45" s="18" t="s">
        <v>33</v>
      </c>
      <c r="D45" s="18" t="s">
        <v>98</v>
      </c>
      <c r="E45" s="17">
        <v>5.9271199999999995</v>
      </c>
      <c r="F45" s="10" t="s">
        <v>156</v>
      </c>
      <c r="H45">
        <v>608.69</v>
      </c>
    </row>
    <row r="46" spans="1:8" ht="15">
      <c r="A46" s="28">
        <v>35</v>
      </c>
      <c r="B46" s="18" t="s">
        <v>38</v>
      </c>
      <c r="C46" s="18" t="s">
        <v>33</v>
      </c>
      <c r="D46" s="18" t="s">
        <v>99</v>
      </c>
      <c r="E46" s="17">
        <v>12.854569999999999</v>
      </c>
      <c r="F46" s="10" t="s">
        <v>156</v>
      </c>
      <c r="H46">
        <v>0</v>
      </c>
    </row>
    <row r="47" spans="1:8" ht="15">
      <c r="A47" s="30">
        <v>36</v>
      </c>
      <c r="B47" s="31" t="s">
        <v>39</v>
      </c>
      <c r="C47" s="32" t="s">
        <v>34</v>
      </c>
      <c r="D47" s="31" t="s">
        <v>100</v>
      </c>
      <c r="E47" s="33">
        <v>3.35511</v>
      </c>
      <c r="F47" s="10" t="s">
        <v>156</v>
      </c>
      <c r="H47" s="9">
        <f>H46+H48+H49+H50+H51</f>
        <v>55516.242999999995</v>
      </c>
    </row>
    <row r="48" spans="1:8" ht="30.75">
      <c r="A48" s="10">
        <f>A47+1</f>
        <v>37</v>
      </c>
      <c r="B48" s="11" t="s">
        <v>102</v>
      </c>
      <c r="C48" s="14"/>
      <c r="D48" s="14"/>
      <c r="E48" s="15">
        <v>1800</v>
      </c>
      <c r="F48" s="10" t="s">
        <v>156</v>
      </c>
      <c r="H48">
        <v>13922.497</v>
      </c>
    </row>
    <row r="49" spans="1:8" ht="30.75">
      <c r="A49" s="10">
        <f aca="true" t="shared" si="0" ref="A49:A67">A48+1</f>
        <v>38</v>
      </c>
      <c r="B49" s="12" t="s">
        <v>103</v>
      </c>
      <c r="C49" s="14" t="s">
        <v>104</v>
      </c>
      <c r="D49" s="12" t="s">
        <v>105</v>
      </c>
      <c r="E49" s="15">
        <v>276</v>
      </c>
      <c r="F49" s="10" t="s">
        <v>156</v>
      </c>
      <c r="H49" s="9">
        <f>H50+H51</f>
        <v>20796.873</v>
      </c>
    </row>
    <row r="50" spans="1:8" ht="30.75">
      <c r="A50" s="10">
        <f t="shared" si="0"/>
        <v>39</v>
      </c>
      <c r="B50" s="12" t="s">
        <v>106</v>
      </c>
      <c r="C50" s="14" t="s">
        <v>107</v>
      </c>
      <c r="D50" s="12" t="s">
        <v>108</v>
      </c>
      <c r="E50" s="15">
        <v>5.037</v>
      </c>
      <c r="F50" s="10" t="s">
        <v>156</v>
      </c>
      <c r="H50" s="9">
        <f>H52+H53+H54+H55</f>
        <v>19572.347999999998</v>
      </c>
    </row>
    <row r="51" spans="1:8" ht="15">
      <c r="A51" s="10">
        <f t="shared" si="0"/>
        <v>40</v>
      </c>
      <c r="B51" s="12" t="s">
        <v>109</v>
      </c>
      <c r="C51" s="14" t="s">
        <v>110</v>
      </c>
      <c r="D51" s="12" t="s">
        <v>111</v>
      </c>
      <c r="E51" s="15">
        <v>0</v>
      </c>
      <c r="F51" s="10" t="s">
        <v>156</v>
      </c>
      <c r="H51" s="9">
        <f>H56</f>
        <v>1224.525</v>
      </c>
    </row>
    <row r="52" spans="1:8" ht="15">
      <c r="A52" s="10">
        <f t="shared" si="0"/>
        <v>41</v>
      </c>
      <c r="B52" s="12" t="s">
        <v>112</v>
      </c>
      <c r="C52" s="14" t="s">
        <v>113</v>
      </c>
      <c r="D52" s="12" t="s">
        <v>114</v>
      </c>
      <c r="E52" s="15">
        <v>0</v>
      </c>
      <c r="F52" s="10" t="s">
        <v>156</v>
      </c>
      <c r="H52">
        <v>2805.602</v>
      </c>
    </row>
    <row r="53" spans="1:8" ht="15">
      <c r="A53" s="10">
        <f t="shared" si="0"/>
        <v>42</v>
      </c>
      <c r="B53" s="12" t="s">
        <v>115</v>
      </c>
      <c r="C53" s="14" t="s">
        <v>116</v>
      </c>
      <c r="D53" s="12" t="s">
        <v>117</v>
      </c>
      <c r="E53" s="15">
        <v>0</v>
      </c>
      <c r="F53" s="10" t="s">
        <v>156</v>
      </c>
      <c r="H53">
        <v>1327.116</v>
      </c>
    </row>
    <row r="54" spans="1:8" ht="30.75">
      <c r="A54" s="10">
        <f t="shared" si="0"/>
        <v>43</v>
      </c>
      <c r="B54" s="12" t="s">
        <v>118</v>
      </c>
      <c r="C54" s="14" t="s">
        <v>119</v>
      </c>
      <c r="D54" s="12" t="s">
        <v>120</v>
      </c>
      <c r="E54" s="15">
        <v>3.85</v>
      </c>
      <c r="F54" s="10" t="s">
        <v>156</v>
      </c>
      <c r="H54">
        <v>4606.588</v>
      </c>
    </row>
    <row r="55" spans="1:8" ht="30.75">
      <c r="A55" s="10">
        <f t="shared" si="0"/>
        <v>44</v>
      </c>
      <c r="B55" s="12" t="s">
        <v>121</v>
      </c>
      <c r="C55" s="14" t="s">
        <v>122</v>
      </c>
      <c r="D55" s="12" t="s">
        <v>123</v>
      </c>
      <c r="E55" s="15">
        <v>0</v>
      </c>
      <c r="F55" s="10" t="s">
        <v>156</v>
      </c>
      <c r="H55">
        <v>10833.042</v>
      </c>
    </row>
    <row r="56" spans="1:8" ht="30.75">
      <c r="A56" s="10">
        <f t="shared" si="0"/>
        <v>45</v>
      </c>
      <c r="B56" s="12" t="s">
        <v>124</v>
      </c>
      <c r="C56" s="14" t="s">
        <v>125</v>
      </c>
      <c r="D56" s="12" t="s">
        <v>126</v>
      </c>
      <c r="E56" s="15">
        <v>13.3</v>
      </c>
      <c r="F56" s="10" t="s">
        <v>156</v>
      </c>
      <c r="H56">
        <v>1224.525</v>
      </c>
    </row>
    <row r="57" spans="1:6" ht="30.75">
      <c r="A57" s="10">
        <f t="shared" si="0"/>
        <v>46</v>
      </c>
      <c r="B57" s="12" t="s">
        <v>127</v>
      </c>
      <c r="C57" s="14" t="s">
        <v>128</v>
      </c>
      <c r="D57" s="12" t="s">
        <v>129</v>
      </c>
      <c r="E57" s="15">
        <v>6.35</v>
      </c>
      <c r="F57" s="10" t="s">
        <v>156</v>
      </c>
    </row>
    <row r="58" spans="1:6" ht="15">
      <c r="A58" s="10">
        <f t="shared" si="0"/>
        <v>47</v>
      </c>
      <c r="B58" s="13" t="s">
        <v>130</v>
      </c>
      <c r="C58" s="14"/>
      <c r="D58" s="12"/>
      <c r="E58" s="15">
        <v>465.3</v>
      </c>
      <c r="F58" s="10" t="s">
        <v>156</v>
      </c>
    </row>
    <row r="59" spans="1:6" ht="30.75">
      <c r="A59" s="10">
        <f t="shared" si="0"/>
        <v>48</v>
      </c>
      <c r="B59" s="12" t="s">
        <v>131</v>
      </c>
      <c r="C59" s="14" t="s">
        <v>132</v>
      </c>
      <c r="D59" s="12" t="s">
        <v>133</v>
      </c>
      <c r="E59" s="15">
        <v>0</v>
      </c>
      <c r="F59" s="10" t="s">
        <v>156</v>
      </c>
    </row>
    <row r="60" spans="1:6" ht="30.75">
      <c r="A60" s="10">
        <f t="shared" si="0"/>
        <v>49</v>
      </c>
      <c r="B60" s="12" t="s">
        <v>134</v>
      </c>
      <c r="C60" s="14" t="s">
        <v>135</v>
      </c>
      <c r="D60" s="12" t="s">
        <v>136</v>
      </c>
      <c r="E60" s="15">
        <v>0</v>
      </c>
      <c r="F60" s="10" t="s">
        <v>156</v>
      </c>
    </row>
    <row r="61" spans="1:6" ht="30.75">
      <c r="A61" s="10">
        <f t="shared" si="0"/>
        <v>50</v>
      </c>
      <c r="B61" s="12" t="s">
        <v>137</v>
      </c>
      <c r="C61" s="14" t="s">
        <v>138</v>
      </c>
      <c r="D61" s="12" t="s">
        <v>139</v>
      </c>
      <c r="E61" s="15">
        <v>8.97</v>
      </c>
      <c r="F61" s="10" t="s">
        <v>156</v>
      </c>
    </row>
    <row r="62" spans="1:6" ht="30.75">
      <c r="A62" s="10">
        <f t="shared" si="0"/>
        <v>51</v>
      </c>
      <c r="B62" s="12" t="s">
        <v>140</v>
      </c>
      <c r="C62" s="14" t="s">
        <v>141</v>
      </c>
      <c r="D62" s="12" t="s">
        <v>142</v>
      </c>
      <c r="E62" s="15">
        <v>0</v>
      </c>
      <c r="F62" s="10" t="s">
        <v>156</v>
      </c>
    </row>
    <row r="63" spans="1:6" ht="30.75">
      <c r="A63" s="10">
        <f t="shared" si="0"/>
        <v>52</v>
      </c>
      <c r="B63" s="12" t="s">
        <v>143</v>
      </c>
      <c r="C63" s="14" t="s">
        <v>144</v>
      </c>
      <c r="D63" s="12" t="s">
        <v>145</v>
      </c>
      <c r="E63" s="15">
        <v>0</v>
      </c>
      <c r="F63" s="10" t="s">
        <v>156</v>
      </c>
    </row>
    <row r="64" spans="1:6" ht="30.75">
      <c r="A64" s="10">
        <f t="shared" si="0"/>
        <v>53</v>
      </c>
      <c r="B64" s="13" t="s">
        <v>146</v>
      </c>
      <c r="C64" s="14"/>
      <c r="D64" s="12"/>
      <c r="E64" s="15">
        <v>0.963</v>
      </c>
      <c r="F64" s="10" t="s">
        <v>156</v>
      </c>
    </row>
    <row r="65" spans="1:6" ht="30.75">
      <c r="A65" s="10">
        <f t="shared" si="0"/>
        <v>54</v>
      </c>
      <c r="B65" s="12" t="s">
        <v>147</v>
      </c>
      <c r="C65" s="14" t="s">
        <v>148</v>
      </c>
      <c r="D65" s="12" t="s">
        <v>149</v>
      </c>
      <c r="E65" s="15">
        <v>0.404</v>
      </c>
      <c r="F65" s="10" t="s">
        <v>156</v>
      </c>
    </row>
    <row r="66" spans="1:6" ht="15">
      <c r="A66" s="10">
        <f t="shared" si="0"/>
        <v>55</v>
      </c>
      <c r="B66" s="12" t="s">
        <v>150</v>
      </c>
      <c r="C66" s="14" t="s">
        <v>151</v>
      </c>
      <c r="D66" s="12" t="s">
        <v>152</v>
      </c>
      <c r="E66" s="15">
        <v>0.963</v>
      </c>
      <c r="F66" s="10" t="s">
        <v>156</v>
      </c>
    </row>
    <row r="67" spans="1:6" ht="30.75">
      <c r="A67" s="10">
        <f t="shared" si="0"/>
        <v>56</v>
      </c>
      <c r="B67" s="12" t="s">
        <v>153</v>
      </c>
      <c r="C67" s="14" t="s">
        <v>154</v>
      </c>
      <c r="D67" s="12" t="s">
        <v>155</v>
      </c>
      <c r="E67" s="15">
        <v>0.831</v>
      </c>
      <c r="F67" s="10" t="s">
        <v>156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0">
      <selection activeCell="K60" sqref="K60"/>
    </sheetView>
  </sheetViews>
  <sheetFormatPr defaultColWidth="9.00390625" defaultRowHeight="12.75"/>
  <cols>
    <col min="2" max="2" width="40.625" style="0" customWidth="1"/>
    <col min="3" max="3" width="26.50390625" style="0" customWidth="1"/>
    <col min="4" max="4" width="21.50390625" style="0" customWidth="1"/>
    <col min="5" max="5" width="17.125" style="0" customWidth="1"/>
    <col min="6" max="6" width="29.625" style="0" customWidth="1"/>
    <col min="8" max="8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161</v>
      </c>
      <c r="B8" s="90"/>
      <c r="C8" s="90"/>
      <c r="D8" s="90"/>
      <c r="E8" s="90"/>
      <c r="F8" s="90"/>
    </row>
    <row r="9" spans="1:6" ht="15">
      <c r="A9" s="3"/>
      <c r="B9" s="3"/>
      <c r="C9" s="3"/>
      <c r="D9" s="3"/>
      <c r="E9" s="4"/>
      <c r="F9" s="3"/>
    </row>
    <row r="10" spans="1:6" ht="66">
      <c r="A10" s="5" t="s">
        <v>0</v>
      </c>
      <c r="B10" s="5" t="s">
        <v>1</v>
      </c>
      <c r="C10" s="6" t="s">
        <v>5</v>
      </c>
      <c r="D10" s="6" t="s">
        <v>4</v>
      </c>
      <c r="E10" s="6" t="s">
        <v>59</v>
      </c>
      <c r="F10" s="5" t="s">
        <v>60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28">
        <v>1</v>
      </c>
      <c r="B12" s="34" t="s">
        <v>6</v>
      </c>
      <c r="C12" s="34"/>
      <c r="D12" s="34"/>
      <c r="E12" s="35">
        <v>120.97724233333334</v>
      </c>
      <c r="F12" s="10" t="s">
        <v>156</v>
      </c>
      <c r="H12" s="9">
        <v>986266.15</v>
      </c>
    </row>
    <row r="13" spans="1:8" ht="15">
      <c r="A13" s="28">
        <v>2</v>
      </c>
      <c r="B13" s="36" t="s">
        <v>11</v>
      </c>
      <c r="C13" s="36" t="s">
        <v>61</v>
      </c>
      <c r="D13" s="36" t="s">
        <v>42</v>
      </c>
      <c r="E13" s="35">
        <v>0.305427</v>
      </c>
      <c r="F13" s="10" t="s">
        <v>156</v>
      </c>
      <c r="H13">
        <v>438.547</v>
      </c>
    </row>
    <row r="14" spans="1:8" ht="15">
      <c r="A14" s="28">
        <v>3</v>
      </c>
      <c r="B14" s="36" t="s">
        <v>8</v>
      </c>
      <c r="C14" s="36" t="s">
        <v>62</v>
      </c>
      <c r="D14" s="36" t="s">
        <v>40</v>
      </c>
      <c r="E14" s="35">
        <v>0.775747</v>
      </c>
      <c r="F14" s="10" t="s">
        <v>156</v>
      </c>
      <c r="H14">
        <v>1210.621</v>
      </c>
    </row>
    <row r="15" spans="1:8" ht="15">
      <c r="A15" s="28">
        <v>4</v>
      </c>
      <c r="B15" s="36" t="s">
        <v>9</v>
      </c>
      <c r="C15" s="36" t="s">
        <v>62</v>
      </c>
      <c r="D15" s="36" t="s">
        <v>41</v>
      </c>
      <c r="E15" s="35">
        <v>0.5556006666666666</v>
      </c>
      <c r="F15" s="10" t="s">
        <v>156</v>
      </c>
      <c r="H15">
        <v>805.468</v>
      </c>
    </row>
    <row r="16" spans="1:8" ht="15">
      <c r="A16" s="28">
        <v>5</v>
      </c>
      <c r="B16" s="36" t="s">
        <v>10</v>
      </c>
      <c r="C16" s="36" t="s">
        <v>62</v>
      </c>
      <c r="D16" s="36" t="s">
        <v>63</v>
      </c>
      <c r="E16" s="35">
        <v>0.5934736666666667</v>
      </c>
      <c r="F16" s="10" t="s">
        <v>156</v>
      </c>
      <c r="H16">
        <v>366.471</v>
      </c>
    </row>
    <row r="17" spans="1:6" ht="15">
      <c r="A17" s="28">
        <v>6</v>
      </c>
      <c r="B17" s="36" t="s">
        <v>7</v>
      </c>
      <c r="C17" s="36" t="s">
        <v>64</v>
      </c>
      <c r="D17" s="36" t="s">
        <v>65</v>
      </c>
      <c r="E17" s="35">
        <v>0</v>
      </c>
      <c r="F17" s="10" t="s">
        <v>156</v>
      </c>
    </row>
    <row r="18" spans="1:8" ht="19.5" customHeight="1">
      <c r="A18" s="28">
        <v>7</v>
      </c>
      <c r="B18" s="37" t="s">
        <v>13</v>
      </c>
      <c r="C18" s="36" t="s">
        <v>66</v>
      </c>
      <c r="D18" s="36" t="s">
        <v>67</v>
      </c>
      <c r="E18" s="35">
        <v>109.02522200000001</v>
      </c>
      <c r="F18" s="10" t="s">
        <v>156</v>
      </c>
      <c r="H18">
        <v>6843.503</v>
      </c>
    </row>
    <row r="19" spans="1:8" ht="15">
      <c r="A19" s="28">
        <v>8</v>
      </c>
      <c r="B19" s="38" t="s">
        <v>12</v>
      </c>
      <c r="C19" s="38" t="s">
        <v>68</v>
      </c>
      <c r="D19" s="38" t="s">
        <v>69</v>
      </c>
      <c r="E19" s="35">
        <v>0.09471166666666665</v>
      </c>
      <c r="F19" s="10" t="s">
        <v>156</v>
      </c>
      <c r="H19">
        <v>793.8</v>
      </c>
    </row>
    <row r="20" spans="1:6" ht="15">
      <c r="A20" s="28">
        <v>9</v>
      </c>
      <c r="B20" s="36" t="s">
        <v>14</v>
      </c>
      <c r="C20" s="36" t="s">
        <v>70</v>
      </c>
      <c r="D20" s="36" t="s">
        <v>71</v>
      </c>
      <c r="E20" s="35">
        <v>4.087726666666667</v>
      </c>
      <c r="F20" s="10" t="s">
        <v>156</v>
      </c>
    </row>
    <row r="21" spans="1:8" ht="15">
      <c r="A21" s="28">
        <v>10</v>
      </c>
      <c r="B21" s="36" t="s">
        <v>15</v>
      </c>
      <c r="C21" s="36" t="s">
        <v>72</v>
      </c>
      <c r="D21" s="36" t="s">
        <v>73</v>
      </c>
      <c r="E21" s="35">
        <v>13.575482333333332</v>
      </c>
      <c r="F21" s="10" t="s">
        <v>156</v>
      </c>
      <c r="H21" s="9">
        <f>H12-H13-H14-H15-H16-H18-H19-H17-H20</f>
        <v>975807.7399999999</v>
      </c>
    </row>
    <row r="22" spans="1:8" ht="18" customHeight="1">
      <c r="A22" s="28">
        <v>11</v>
      </c>
      <c r="B22" s="36" t="s">
        <v>16</v>
      </c>
      <c r="C22" s="36" t="s">
        <v>74</v>
      </c>
      <c r="D22" s="36" t="s">
        <v>75</v>
      </c>
      <c r="E22" s="35">
        <v>0.13120166666666666</v>
      </c>
      <c r="F22" s="10" t="s">
        <v>156</v>
      </c>
      <c r="H22">
        <v>455.709</v>
      </c>
    </row>
    <row r="23" spans="1:6" ht="30.75">
      <c r="A23" s="28">
        <v>12</v>
      </c>
      <c r="B23" s="39" t="s">
        <v>17</v>
      </c>
      <c r="C23" s="40" t="s">
        <v>76</v>
      </c>
      <c r="D23" s="40" t="s">
        <v>77</v>
      </c>
      <c r="E23" s="35">
        <v>1.6351423333333333</v>
      </c>
      <c r="F23" s="10" t="s">
        <v>156</v>
      </c>
    </row>
    <row r="24" spans="1:8" ht="18" customHeight="1">
      <c r="A24" s="28">
        <v>13</v>
      </c>
      <c r="B24" s="41" t="s">
        <v>18</v>
      </c>
      <c r="C24" s="41" t="s">
        <v>78</v>
      </c>
      <c r="D24" s="41" t="s">
        <v>43</v>
      </c>
      <c r="E24" s="35">
        <v>1.4706316666666668</v>
      </c>
      <c r="F24" s="10" t="s">
        <v>156</v>
      </c>
      <c r="H24">
        <v>637.649</v>
      </c>
    </row>
    <row r="25" spans="1:6" ht="15">
      <c r="A25" s="28">
        <v>14</v>
      </c>
      <c r="B25" s="41" t="s">
        <v>19</v>
      </c>
      <c r="C25" s="19" t="s">
        <v>78</v>
      </c>
      <c r="D25" s="41" t="s">
        <v>44</v>
      </c>
      <c r="E25" s="35">
        <v>0.4645106666666666</v>
      </c>
      <c r="F25" s="10" t="s">
        <v>156</v>
      </c>
    </row>
    <row r="26" spans="1:8" ht="15">
      <c r="A26" s="28">
        <v>15</v>
      </c>
      <c r="B26" s="18" t="s">
        <v>20</v>
      </c>
      <c r="C26" s="36" t="s">
        <v>79</v>
      </c>
      <c r="D26" s="18" t="s">
        <v>45</v>
      </c>
      <c r="E26" s="35">
        <v>8.116255666666666</v>
      </c>
      <c r="F26" s="10" t="s">
        <v>156</v>
      </c>
      <c r="H26">
        <v>28583.71</v>
      </c>
    </row>
    <row r="27" spans="1:8" ht="15">
      <c r="A27" s="28">
        <v>16</v>
      </c>
      <c r="B27" s="38" t="s">
        <v>21</v>
      </c>
      <c r="C27" s="36" t="s">
        <v>80</v>
      </c>
      <c r="D27" s="38" t="s">
        <v>46</v>
      </c>
      <c r="E27" s="35">
        <v>0</v>
      </c>
      <c r="F27" s="10" t="s">
        <v>156</v>
      </c>
      <c r="H27">
        <v>247.557</v>
      </c>
    </row>
    <row r="28" spans="1:8" ht="15">
      <c r="A28" s="28">
        <v>17</v>
      </c>
      <c r="B28" s="34" t="s">
        <v>22</v>
      </c>
      <c r="C28" s="18" t="s">
        <v>81</v>
      </c>
      <c r="D28" s="38" t="s">
        <v>47</v>
      </c>
      <c r="E28" s="35">
        <v>16.708730666666668</v>
      </c>
      <c r="F28" s="10" t="s">
        <v>156</v>
      </c>
      <c r="H28" s="9">
        <f>H29+H30</f>
        <v>3267.58</v>
      </c>
    </row>
    <row r="29" spans="1:8" ht="15">
      <c r="A29" s="28">
        <v>18</v>
      </c>
      <c r="B29" s="36" t="s">
        <v>23</v>
      </c>
      <c r="C29" s="36" t="s">
        <v>82</v>
      </c>
      <c r="D29" s="36" t="s">
        <v>48</v>
      </c>
      <c r="E29" s="35">
        <v>0</v>
      </c>
      <c r="F29" s="10" t="s">
        <v>156</v>
      </c>
      <c r="H29">
        <v>1689.957</v>
      </c>
    </row>
    <row r="30" spans="1:8" ht="15">
      <c r="A30" s="28">
        <v>19</v>
      </c>
      <c r="B30" s="34" t="s">
        <v>83</v>
      </c>
      <c r="C30" s="38" t="s">
        <v>82</v>
      </c>
      <c r="D30" s="38" t="s">
        <v>84</v>
      </c>
      <c r="E30" s="35">
        <v>14.560326666666667</v>
      </c>
      <c r="F30" s="10" t="s">
        <v>156</v>
      </c>
      <c r="H30">
        <v>1577.623</v>
      </c>
    </row>
    <row r="31" spans="1:8" ht="30.75">
      <c r="A31" s="28">
        <v>20</v>
      </c>
      <c r="B31" s="36" t="s">
        <v>24</v>
      </c>
      <c r="C31" s="36" t="s">
        <v>82</v>
      </c>
      <c r="D31" s="36" t="s">
        <v>49</v>
      </c>
      <c r="E31" s="35">
        <v>0</v>
      </c>
      <c r="F31" s="10" t="s">
        <v>156</v>
      </c>
      <c r="H31">
        <v>373.269</v>
      </c>
    </row>
    <row r="32" spans="1:6" ht="15">
      <c r="A32" s="28">
        <v>21</v>
      </c>
      <c r="B32" s="37" t="s">
        <v>25</v>
      </c>
      <c r="C32" s="36" t="s">
        <v>82</v>
      </c>
      <c r="D32" s="36" t="s">
        <v>85</v>
      </c>
      <c r="E32" s="35">
        <v>13.583562</v>
      </c>
      <c r="F32" s="10" t="s">
        <v>156</v>
      </c>
    </row>
    <row r="33" spans="1:8" ht="30.75">
      <c r="A33" s="28">
        <v>22</v>
      </c>
      <c r="B33" s="36" t="s">
        <v>26</v>
      </c>
      <c r="C33" s="36" t="s">
        <v>25</v>
      </c>
      <c r="D33" s="36" t="s">
        <v>50</v>
      </c>
      <c r="E33" s="35">
        <v>0.5627286666666667</v>
      </c>
      <c r="F33" s="10" t="s">
        <v>156</v>
      </c>
      <c r="H33">
        <v>2961.447</v>
      </c>
    </row>
    <row r="34" spans="1:6" ht="15">
      <c r="A34" s="28">
        <v>23</v>
      </c>
      <c r="B34" s="34" t="s">
        <v>27</v>
      </c>
      <c r="C34" s="38" t="s">
        <v>86</v>
      </c>
      <c r="D34" s="38" t="s">
        <v>87</v>
      </c>
      <c r="E34" s="35">
        <v>9.476119333333333</v>
      </c>
      <c r="F34" s="10" t="s">
        <v>156</v>
      </c>
    </row>
    <row r="35" spans="1:6" ht="15">
      <c r="A35" s="28">
        <v>24</v>
      </c>
      <c r="B35" s="18" t="s">
        <v>28</v>
      </c>
      <c r="C35" s="36" t="s">
        <v>88</v>
      </c>
      <c r="D35" s="18" t="s">
        <v>51</v>
      </c>
      <c r="E35" s="35">
        <v>0.6272626666666666</v>
      </c>
      <c r="F35" s="10" t="s">
        <v>156</v>
      </c>
    </row>
    <row r="36" spans="1:8" ht="15">
      <c r="A36" s="28">
        <v>25</v>
      </c>
      <c r="B36" s="38" t="s">
        <v>29</v>
      </c>
      <c r="C36" s="36" t="s">
        <v>88</v>
      </c>
      <c r="D36" s="38" t="s">
        <v>52</v>
      </c>
      <c r="E36" s="35">
        <v>0.6488566666666666</v>
      </c>
      <c r="F36" s="10" t="s">
        <v>156</v>
      </c>
      <c r="H36" s="9">
        <f>H40+H38+H37+H41</f>
        <v>98517.994</v>
      </c>
    </row>
    <row r="37" spans="1:8" ht="15">
      <c r="A37" s="28">
        <v>26</v>
      </c>
      <c r="B37" s="32" t="s">
        <v>89</v>
      </c>
      <c r="C37" s="32" t="s">
        <v>90</v>
      </c>
      <c r="D37" s="32" t="s">
        <v>91</v>
      </c>
      <c r="E37" s="35">
        <v>46.666666666666664</v>
      </c>
      <c r="F37" s="10" t="s">
        <v>156</v>
      </c>
      <c r="H37" s="8">
        <v>7301.147</v>
      </c>
    </row>
    <row r="38" spans="1:8" ht="15">
      <c r="A38" s="28">
        <v>27</v>
      </c>
      <c r="B38" s="16" t="s">
        <v>30</v>
      </c>
      <c r="C38" s="18" t="s">
        <v>66</v>
      </c>
      <c r="D38" s="18" t="s">
        <v>92</v>
      </c>
      <c r="E38" s="35">
        <v>36.554864</v>
      </c>
      <c r="F38" s="10" t="s">
        <v>156</v>
      </c>
      <c r="H38">
        <v>89446.649</v>
      </c>
    </row>
    <row r="39" spans="1:8" ht="15">
      <c r="A39" s="28">
        <v>28</v>
      </c>
      <c r="B39" s="18" t="s">
        <v>31</v>
      </c>
      <c r="C39" s="18" t="s">
        <v>93</v>
      </c>
      <c r="D39" s="18" t="s">
        <v>53</v>
      </c>
      <c r="E39" s="35">
        <v>5.51792</v>
      </c>
      <c r="F39" s="10" t="s">
        <v>156</v>
      </c>
      <c r="H39" s="9">
        <f>H40</f>
        <v>1770.198</v>
      </c>
    </row>
    <row r="40" spans="1:8" ht="15">
      <c r="A40" s="28">
        <v>29</v>
      </c>
      <c r="B40" s="42" t="s">
        <v>32</v>
      </c>
      <c r="C40" s="18" t="s">
        <v>93</v>
      </c>
      <c r="D40" s="38" t="s">
        <v>33</v>
      </c>
      <c r="E40" s="35">
        <v>41.168472</v>
      </c>
      <c r="F40" s="10" t="s">
        <v>156</v>
      </c>
      <c r="H40">
        <v>1770.198</v>
      </c>
    </row>
    <row r="41" spans="1:8" ht="30.75">
      <c r="A41" s="28">
        <v>30</v>
      </c>
      <c r="B41" s="34" t="s">
        <v>33</v>
      </c>
      <c r="C41" s="38" t="s">
        <v>94</v>
      </c>
      <c r="D41" s="38" t="s">
        <v>95</v>
      </c>
      <c r="E41" s="35">
        <v>30.658578333333335</v>
      </c>
      <c r="F41" s="10" t="s">
        <v>156</v>
      </c>
      <c r="H41" s="9">
        <f>H42</f>
        <v>0</v>
      </c>
    </row>
    <row r="42" spans="1:6" ht="15">
      <c r="A42" s="28">
        <v>31</v>
      </c>
      <c r="B42" s="37" t="s">
        <v>34</v>
      </c>
      <c r="C42" s="36" t="s">
        <v>33</v>
      </c>
      <c r="D42" s="36" t="s">
        <v>96</v>
      </c>
      <c r="E42" s="35">
        <v>35.47656033333333</v>
      </c>
      <c r="F42" s="10" t="s">
        <v>156</v>
      </c>
    </row>
    <row r="43" spans="1:8" ht="15">
      <c r="A43" s="28">
        <v>32</v>
      </c>
      <c r="B43" s="36" t="s">
        <v>35</v>
      </c>
      <c r="C43" s="38" t="s">
        <v>33</v>
      </c>
      <c r="D43" s="36" t="s">
        <v>97</v>
      </c>
      <c r="E43" s="35">
        <v>3.268558</v>
      </c>
      <c r="F43" s="10" t="s">
        <v>156</v>
      </c>
      <c r="H43" s="9">
        <f>H44+H45</f>
        <v>1357.287</v>
      </c>
    </row>
    <row r="44" spans="1:8" ht="15">
      <c r="A44" s="28">
        <v>33</v>
      </c>
      <c r="B44" s="36" t="s">
        <v>36</v>
      </c>
      <c r="C44" s="38" t="s">
        <v>33</v>
      </c>
      <c r="D44" s="36" t="s">
        <v>54</v>
      </c>
      <c r="E44" s="35">
        <v>1.287289</v>
      </c>
      <c r="F44" s="10" t="s">
        <v>156</v>
      </c>
      <c r="H44">
        <v>748.597</v>
      </c>
    </row>
    <row r="45" spans="1:8" ht="30.75">
      <c r="A45" s="28">
        <v>34</v>
      </c>
      <c r="B45" s="36" t="s">
        <v>37</v>
      </c>
      <c r="C45" s="38" t="s">
        <v>33</v>
      </c>
      <c r="D45" s="36" t="s">
        <v>98</v>
      </c>
      <c r="E45" s="35">
        <v>2.88459</v>
      </c>
      <c r="F45" s="10" t="s">
        <v>156</v>
      </c>
      <c r="H45">
        <v>608.69</v>
      </c>
    </row>
    <row r="46" spans="1:8" ht="15">
      <c r="A46" s="28">
        <v>35</v>
      </c>
      <c r="B46" s="36" t="s">
        <v>38</v>
      </c>
      <c r="C46" s="38" t="s">
        <v>33</v>
      </c>
      <c r="D46" s="36" t="s">
        <v>99</v>
      </c>
      <c r="E46" s="35">
        <v>5.944808</v>
      </c>
      <c r="F46" s="10" t="s">
        <v>156</v>
      </c>
      <c r="H46">
        <v>0</v>
      </c>
    </row>
    <row r="47" spans="1:8" ht="15.75" thickBot="1">
      <c r="A47" s="21">
        <v>36</v>
      </c>
      <c r="B47" s="22" t="s">
        <v>39</v>
      </c>
      <c r="C47" s="23" t="s">
        <v>34</v>
      </c>
      <c r="D47" s="22" t="s">
        <v>100</v>
      </c>
      <c r="E47" s="43">
        <v>1.303227</v>
      </c>
      <c r="F47" s="10" t="s">
        <v>156</v>
      </c>
      <c r="H47" s="9">
        <f>H46+H48+H49+H50+H51</f>
        <v>55516.242999999995</v>
      </c>
    </row>
    <row r="48" spans="1:8" ht="12.75">
      <c r="A48" s="10">
        <f>A47+1</f>
        <v>37</v>
      </c>
      <c r="B48" s="47" t="s">
        <v>102</v>
      </c>
      <c r="C48" s="48"/>
      <c r="D48" s="48"/>
      <c r="E48" s="49">
        <v>1062</v>
      </c>
      <c r="F48" s="10" t="s">
        <v>156</v>
      </c>
      <c r="H48">
        <v>13922.497</v>
      </c>
    </row>
    <row r="49" spans="1:8" ht="26.25">
      <c r="A49" s="10">
        <f aca="true" t="shared" si="0" ref="A49:A67">A48+1</f>
        <v>38</v>
      </c>
      <c r="B49" s="50" t="s">
        <v>103</v>
      </c>
      <c r="C49" s="51" t="s">
        <v>104</v>
      </c>
      <c r="D49" s="51" t="s">
        <v>105</v>
      </c>
      <c r="E49" s="52">
        <v>96.6</v>
      </c>
      <c r="F49" s="10" t="s">
        <v>156</v>
      </c>
      <c r="H49" s="9">
        <f>H50+H51</f>
        <v>20796.873</v>
      </c>
    </row>
    <row r="50" spans="1:8" ht="12.75">
      <c r="A50" s="10">
        <f t="shared" si="0"/>
        <v>39</v>
      </c>
      <c r="B50" s="50" t="s">
        <v>106</v>
      </c>
      <c r="C50" s="51" t="s">
        <v>107</v>
      </c>
      <c r="D50" s="51" t="s">
        <v>108</v>
      </c>
      <c r="E50" s="52">
        <v>2.17</v>
      </c>
      <c r="F50" s="10" t="s">
        <v>156</v>
      </c>
      <c r="H50" s="9">
        <f>H52+H53+H54+H55</f>
        <v>19572.347999999998</v>
      </c>
    </row>
    <row r="51" spans="1:8" ht="12.75">
      <c r="A51" s="10">
        <f t="shared" si="0"/>
        <v>40</v>
      </c>
      <c r="B51" s="50" t="s">
        <v>109</v>
      </c>
      <c r="C51" s="51" t="s">
        <v>110</v>
      </c>
      <c r="D51" s="53" t="s">
        <v>111</v>
      </c>
      <c r="E51" s="52">
        <v>0</v>
      </c>
      <c r="F51" s="10" t="s">
        <v>156</v>
      </c>
      <c r="H51" s="9">
        <f>H56</f>
        <v>1224.525</v>
      </c>
    </row>
    <row r="52" spans="1:8" ht="12.75">
      <c r="A52" s="10">
        <f t="shared" si="0"/>
        <v>41</v>
      </c>
      <c r="B52" s="50" t="s">
        <v>112</v>
      </c>
      <c r="C52" s="51" t="s">
        <v>113</v>
      </c>
      <c r="D52" s="54" t="s">
        <v>114</v>
      </c>
      <c r="E52" s="52">
        <v>0</v>
      </c>
      <c r="F52" s="10" t="s">
        <v>156</v>
      </c>
      <c r="H52">
        <v>2805.602</v>
      </c>
    </row>
    <row r="53" spans="1:8" ht="12.75">
      <c r="A53" s="10">
        <f t="shared" si="0"/>
        <v>42</v>
      </c>
      <c r="B53" s="50" t="s">
        <v>115</v>
      </c>
      <c r="C53" s="51" t="s">
        <v>116</v>
      </c>
      <c r="D53" s="51" t="s">
        <v>117</v>
      </c>
      <c r="E53" s="52">
        <v>0</v>
      </c>
      <c r="F53" s="10" t="s">
        <v>156</v>
      </c>
      <c r="H53">
        <v>1327.116</v>
      </c>
    </row>
    <row r="54" spans="1:8" ht="26.25">
      <c r="A54" s="10">
        <f t="shared" si="0"/>
        <v>43</v>
      </c>
      <c r="B54" s="50" t="s">
        <v>118</v>
      </c>
      <c r="C54" s="51" t="s">
        <v>119</v>
      </c>
      <c r="D54" s="51" t="s">
        <v>120</v>
      </c>
      <c r="E54" s="52">
        <v>1.35</v>
      </c>
      <c r="F54" s="10" t="s">
        <v>156</v>
      </c>
      <c r="H54">
        <v>4606.588</v>
      </c>
    </row>
    <row r="55" spans="1:8" ht="26.25">
      <c r="A55" s="10">
        <f t="shared" si="0"/>
        <v>44</v>
      </c>
      <c r="B55" s="50" t="s">
        <v>121</v>
      </c>
      <c r="C55" s="51" t="s">
        <v>122</v>
      </c>
      <c r="D55" s="51" t="s">
        <v>123</v>
      </c>
      <c r="E55" s="52">
        <v>0</v>
      </c>
      <c r="F55" s="10" t="s">
        <v>156</v>
      </c>
      <c r="H55">
        <v>10833.042</v>
      </c>
    </row>
    <row r="56" spans="1:8" ht="26.25">
      <c r="A56" s="10">
        <f t="shared" si="0"/>
        <v>45</v>
      </c>
      <c r="B56" s="50" t="s">
        <v>124</v>
      </c>
      <c r="C56" s="51" t="s">
        <v>125</v>
      </c>
      <c r="D56" s="51" t="s">
        <v>126</v>
      </c>
      <c r="E56" s="52">
        <v>5.72</v>
      </c>
      <c r="F56" s="10" t="s">
        <v>156</v>
      </c>
      <c r="H56">
        <v>1224.525</v>
      </c>
    </row>
    <row r="57" spans="1:6" ht="26.25">
      <c r="A57" s="10">
        <f t="shared" si="0"/>
        <v>46</v>
      </c>
      <c r="B57" s="55" t="s">
        <v>127</v>
      </c>
      <c r="C57" s="51" t="s">
        <v>128</v>
      </c>
      <c r="D57" s="51" t="s">
        <v>129</v>
      </c>
      <c r="E57" s="56">
        <v>2.73</v>
      </c>
      <c r="F57" s="10" t="s">
        <v>156</v>
      </c>
    </row>
    <row r="58" spans="1:6" ht="15">
      <c r="A58" s="10">
        <f t="shared" si="0"/>
        <v>47</v>
      </c>
      <c r="B58" s="57" t="s">
        <v>130</v>
      </c>
      <c r="C58" s="58"/>
      <c r="D58" s="58"/>
      <c r="E58" s="46">
        <v>200.08</v>
      </c>
      <c r="F58" s="10" t="s">
        <v>156</v>
      </c>
    </row>
    <row r="59" spans="1:6" ht="12.75">
      <c r="A59" s="10">
        <f t="shared" si="0"/>
        <v>48</v>
      </c>
      <c r="B59" s="55" t="s">
        <v>131</v>
      </c>
      <c r="C59" s="53" t="s">
        <v>132</v>
      </c>
      <c r="D59" s="53" t="s">
        <v>133</v>
      </c>
      <c r="E59" s="56">
        <v>0</v>
      </c>
      <c r="F59" s="10" t="s">
        <v>156</v>
      </c>
    </row>
    <row r="60" spans="1:6" ht="12.75">
      <c r="A60" s="10">
        <f t="shared" si="0"/>
        <v>49</v>
      </c>
      <c r="B60" s="55" t="s">
        <v>134</v>
      </c>
      <c r="C60" s="53" t="s">
        <v>135</v>
      </c>
      <c r="D60" s="53" t="s">
        <v>136</v>
      </c>
      <c r="E60" s="56">
        <v>0</v>
      </c>
      <c r="F60" s="10" t="s">
        <v>156</v>
      </c>
    </row>
    <row r="61" spans="1:6" ht="12.75">
      <c r="A61" s="10">
        <f t="shared" si="0"/>
        <v>50</v>
      </c>
      <c r="B61" s="55" t="s">
        <v>137</v>
      </c>
      <c r="C61" s="53" t="s">
        <v>138</v>
      </c>
      <c r="D61" s="53" t="s">
        <v>139</v>
      </c>
      <c r="E61" s="56">
        <v>3.86</v>
      </c>
      <c r="F61" s="10" t="s">
        <v>156</v>
      </c>
    </row>
    <row r="62" spans="1:6" ht="12.75">
      <c r="A62" s="10">
        <f t="shared" si="0"/>
        <v>51</v>
      </c>
      <c r="B62" s="55" t="s">
        <v>140</v>
      </c>
      <c r="C62" s="53" t="s">
        <v>141</v>
      </c>
      <c r="D62" s="53" t="s">
        <v>142</v>
      </c>
      <c r="E62" s="56">
        <v>0</v>
      </c>
      <c r="F62" s="10" t="s">
        <v>156</v>
      </c>
    </row>
    <row r="63" spans="1:6" ht="12.75">
      <c r="A63" s="10">
        <f t="shared" si="0"/>
        <v>52</v>
      </c>
      <c r="B63" s="55" t="s">
        <v>143</v>
      </c>
      <c r="C63" s="53" t="s">
        <v>144</v>
      </c>
      <c r="D63" s="53" t="s">
        <v>145</v>
      </c>
      <c r="E63" s="56">
        <v>0</v>
      </c>
      <c r="F63" s="10" t="s">
        <v>156</v>
      </c>
    </row>
    <row r="64" spans="1:6" ht="12.75">
      <c r="A64" s="10">
        <f t="shared" si="0"/>
        <v>53</v>
      </c>
      <c r="B64" s="59" t="s">
        <v>146</v>
      </c>
      <c r="C64" s="53"/>
      <c r="D64" s="53"/>
      <c r="E64" s="56">
        <v>0.38</v>
      </c>
      <c r="F64" s="10" t="s">
        <v>156</v>
      </c>
    </row>
    <row r="65" spans="1:6" ht="12.75">
      <c r="A65" s="10">
        <f t="shared" si="0"/>
        <v>54</v>
      </c>
      <c r="B65" s="55" t="s">
        <v>147</v>
      </c>
      <c r="C65" s="53" t="s">
        <v>148</v>
      </c>
      <c r="D65" s="53" t="s">
        <v>149</v>
      </c>
      <c r="E65" s="56">
        <v>0.148</v>
      </c>
      <c r="F65" s="10" t="s">
        <v>156</v>
      </c>
    </row>
    <row r="66" spans="1:6" ht="12.75">
      <c r="A66" s="10">
        <f t="shared" si="0"/>
        <v>55</v>
      </c>
      <c r="B66" s="55" t="s">
        <v>150</v>
      </c>
      <c r="C66" s="53" t="s">
        <v>151</v>
      </c>
      <c r="D66" s="53" t="s">
        <v>152</v>
      </c>
      <c r="E66" s="56">
        <v>0.38</v>
      </c>
      <c r="F66" s="10" t="s">
        <v>156</v>
      </c>
    </row>
    <row r="67" spans="1:6" ht="12.75">
      <c r="A67" s="10">
        <f t="shared" si="0"/>
        <v>56</v>
      </c>
      <c r="B67" s="55" t="s">
        <v>153</v>
      </c>
      <c r="C67" s="53" t="s">
        <v>154</v>
      </c>
      <c r="D67" s="53" t="s">
        <v>155</v>
      </c>
      <c r="E67" s="56">
        <v>0.36</v>
      </c>
      <c r="F67" s="10" t="s">
        <v>156</v>
      </c>
    </row>
    <row r="68" spans="1:6" ht="30.75">
      <c r="A68" s="28">
        <v>57</v>
      </c>
      <c r="B68" s="38" t="s">
        <v>165</v>
      </c>
      <c r="C68" s="38" t="s">
        <v>166</v>
      </c>
      <c r="D68" s="38" t="s">
        <v>167</v>
      </c>
      <c r="E68" s="35">
        <v>0.248875</v>
      </c>
      <c r="F68" s="10" t="s">
        <v>156</v>
      </c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6">
      <selection activeCell="J66" sqref="J66"/>
    </sheetView>
  </sheetViews>
  <sheetFormatPr defaultColWidth="9.00390625" defaultRowHeight="12.75"/>
  <cols>
    <col min="2" max="2" width="40.625" style="0" customWidth="1"/>
    <col min="3" max="3" width="26.50390625" style="0" customWidth="1"/>
    <col min="4" max="4" width="21.50390625" style="0" customWidth="1"/>
    <col min="5" max="5" width="17.125" style="0" customWidth="1"/>
    <col min="6" max="6" width="29.625" style="0" customWidth="1"/>
    <col min="8" max="8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162</v>
      </c>
      <c r="B8" s="90"/>
      <c r="C8" s="90"/>
      <c r="D8" s="90"/>
      <c r="E8" s="90"/>
      <c r="F8" s="90"/>
    </row>
    <row r="9" spans="1:6" ht="15">
      <c r="A9" s="3"/>
      <c r="B9" s="3"/>
      <c r="C9" s="3"/>
      <c r="D9" s="3"/>
      <c r="E9" s="4"/>
      <c r="F9" s="3"/>
    </row>
    <row r="10" spans="1:6" ht="66">
      <c r="A10" s="5" t="s">
        <v>0</v>
      </c>
      <c r="B10" s="5" t="s">
        <v>1</v>
      </c>
      <c r="C10" s="6" t="s">
        <v>5</v>
      </c>
      <c r="D10" s="6" t="s">
        <v>4</v>
      </c>
      <c r="E10" s="6" t="s">
        <v>59</v>
      </c>
      <c r="F10" s="5" t="s">
        <v>60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28">
        <v>1</v>
      </c>
      <c r="B12" s="34" t="s">
        <v>6</v>
      </c>
      <c r="C12" s="34"/>
      <c r="D12" s="34"/>
      <c r="E12" s="35">
        <v>152.54288233333335</v>
      </c>
      <c r="F12" s="10" t="s">
        <v>156</v>
      </c>
      <c r="H12" s="9">
        <v>986266.15</v>
      </c>
    </row>
    <row r="13" spans="1:8" ht="15">
      <c r="A13" s="28">
        <v>2</v>
      </c>
      <c r="B13" s="36" t="s">
        <v>11</v>
      </c>
      <c r="C13" s="36" t="s">
        <v>61</v>
      </c>
      <c r="D13" s="36" t="s">
        <v>42</v>
      </c>
      <c r="E13" s="35">
        <v>0.335904</v>
      </c>
      <c r="F13" s="10" t="s">
        <v>156</v>
      </c>
      <c r="H13">
        <v>438.547</v>
      </c>
    </row>
    <row r="14" spans="1:8" ht="15">
      <c r="A14" s="28">
        <v>3</v>
      </c>
      <c r="B14" s="36" t="s">
        <v>8</v>
      </c>
      <c r="C14" s="36" t="s">
        <v>62</v>
      </c>
      <c r="D14" s="36" t="s">
        <v>40</v>
      </c>
      <c r="E14" s="35">
        <v>0.836149</v>
      </c>
      <c r="F14" s="10" t="s">
        <v>156</v>
      </c>
      <c r="H14">
        <v>1210.621</v>
      </c>
    </row>
    <row r="15" spans="1:8" ht="15">
      <c r="A15" s="28">
        <v>4</v>
      </c>
      <c r="B15" s="36" t="s">
        <v>9</v>
      </c>
      <c r="C15" s="36" t="s">
        <v>62</v>
      </c>
      <c r="D15" s="36" t="s">
        <v>41</v>
      </c>
      <c r="E15" s="35">
        <v>0.6079376666666666</v>
      </c>
      <c r="F15" s="10" t="s">
        <v>156</v>
      </c>
      <c r="H15">
        <v>805.468</v>
      </c>
    </row>
    <row r="16" spans="1:8" ht="15">
      <c r="A16" s="28">
        <v>5</v>
      </c>
      <c r="B16" s="36" t="s">
        <v>10</v>
      </c>
      <c r="C16" s="36" t="s">
        <v>62</v>
      </c>
      <c r="D16" s="36" t="s">
        <v>63</v>
      </c>
      <c r="E16" s="35">
        <v>0.6272976666666666</v>
      </c>
      <c r="F16" s="10" t="s">
        <v>156</v>
      </c>
      <c r="H16">
        <v>366.471</v>
      </c>
    </row>
    <row r="17" spans="1:6" ht="15">
      <c r="A17" s="28">
        <v>6</v>
      </c>
      <c r="B17" s="36" t="s">
        <v>7</v>
      </c>
      <c r="C17" s="36" t="s">
        <v>64</v>
      </c>
      <c r="D17" s="36" t="s">
        <v>65</v>
      </c>
      <c r="E17" s="35">
        <v>0</v>
      </c>
      <c r="F17" s="10" t="s">
        <v>156</v>
      </c>
    </row>
    <row r="18" spans="1:8" ht="19.5" customHeight="1">
      <c r="A18" s="28">
        <v>7</v>
      </c>
      <c r="B18" s="37" t="s">
        <v>13</v>
      </c>
      <c r="C18" s="36" t="s">
        <v>66</v>
      </c>
      <c r="D18" s="36" t="s">
        <v>67</v>
      </c>
      <c r="E18" s="35">
        <v>139.901324</v>
      </c>
      <c r="F18" s="10" t="s">
        <v>156</v>
      </c>
      <c r="H18">
        <v>6843.503</v>
      </c>
    </row>
    <row r="19" spans="1:8" ht="15">
      <c r="A19" s="28">
        <v>8</v>
      </c>
      <c r="B19" s="38" t="s">
        <v>12</v>
      </c>
      <c r="C19" s="38" t="s">
        <v>68</v>
      </c>
      <c r="D19" s="38" t="s">
        <v>69</v>
      </c>
      <c r="E19" s="35">
        <v>0.12875466666666666</v>
      </c>
      <c r="F19" s="10" t="s">
        <v>156</v>
      </c>
      <c r="H19">
        <v>793.8</v>
      </c>
    </row>
    <row r="20" spans="1:6" ht="15">
      <c r="A20" s="28">
        <v>9</v>
      </c>
      <c r="B20" s="36" t="s">
        <v>14</v>
      </c>
      <c r="C20" s="36" t="s">
        <v>70</v>
      </c>
      <c r="D20" s="36" t="s">
        <v>71</v>
      </c>
      <c r="E20" s="35">
        <v>4.132983666666667</v>
      </c>
      <c r="F20" s="10" t="s">
        <v>156</v>
      </c>
    </row>
    <row r="21" spans="1:8" ht="15">
      <c r="A21" s="28">
        <v>10</v>
      </c>
      <c r="B21" s="36" t="s">
        <v>15</v>
      </c>
      <c r="C21" s="36" t="s">
        <v>72</v>
      </c>
      <c r="D21" s="36" t="s">
        <v>73</v>
      </c>
      <c r="E21" s="35">
        <v>15.583869333333332</v>
      </c>
      <c r="F21" s="10" t="s">
        <v>156</v>
      </c>
      <c r="H21" s="9">
        <f>H12-H13-H14-H15-H16-H18-H19-H17-H20</f>
        <v>975807.7399999999</v>
      </c>
    </row>
    <row r="22" spans="1:8" ht="18" customHeight="1">
      <c r="A22" s="28">
        <v>11</v>
      </c>
      <c r="B22" s="36" t="s">
        <v>16</v>
      </c>
      <c r="C22" s="36" t="s">
        <v>74</v>
      </c>
      <c r="D22" s="36" t="s">
        <v>75</v>
      </c>
      <c r="E22" s="35">
        <v>0.15877866666666665</v>
      </c>
      <c r="F22" s="10" t="s">
        <v>156</v>
      </c>
      <c r="H22">
        <v>455.709</v>
      </c>
    </row>
    <row r="23" spans="1:6" ht="30.75">
      <c r="A23" s="28">
        <v>12</v>
      </c>
      <c r="B23" s="39" t="s">
        <v>17</v>
      </c>
      <c r="C23" s="40" t="s">
        <v>76</v>
      </c>
      <c r="D23" s="40" t="s">
        <v>77</v>
      </c>
      <c r="E23" s="35">
        <v>1.8696273333333333</v>
      </c>
      <c r="F23" s="10" t="s">
        <v>156</v>
      </c>
    </row>
    <row r="24" spans="1:8" ht="18" customHeight="1">
      <c r="A24" s="28">
        <v>13</v>
      </c>
      <c r="B24" s="41" t="s">
        <v>18</v>
      </c>
      <c r="C24" s="41" t="s">
        <v>78</v>
      </c>
      <c r="D24" s="41" t="s">
        <v>43</v>
      </c>
      <c r="E24" s="35">
        <v>1.5922316666666667</v>
      </c>
      <c r="F24" s="10" t="s">
        <v>156</v>
      </c>
      <c r="H24">
        <v>637.649</v>
      </c>
    </row>
    <row r="25" spans="1:6" ht="15">
      <c r="A25" s="28">
        <v>14</v>
      </c>
      <c r="B25" s="41" t="s">
        <v>19</v>
      </c>
      <c r="C25" s="19" t="s">
        <v>78</v>
      </c>
      <c r="D25" s="41" t="s">
        <v>44</v>
      </c>
      <c r="E25" s="35">
        <v>0.5773956666666666</v>
      </c>
      <c r="F25" s="10" t="s">
        <v>156</v>
      </c>
    </row>
    <row r="26" spans="1:8" ht="15">
      <c r="A26" s="28">
        <v>15</v>
      </c>
      <c r="B26" s="18" t="s">
        <v>20</v>
      </c>
      <c r="C26" s="36" t="s">
        <v>79</v>
      </c>
      <c r="D26" s="18" t="s">
        <v>45</v>
      </c>
      <c r="E26" s="35">
        <v>8.144348666666666</v>
      </c>
      <c r="F26" s="10" t="s">
        <v>156</v>
      </c>
      <c r="H26">
        <v>28583.71</v>
      </c>
    </row>
    <row r="27" spans="1:8" ht="15">
      <c r="A27" s="28">
        <v>16</v>
      </c>
      <c r="B27" s="38" t="s">
        <v>21</v>
      </c>
      <c r="C27" s="36" t="s">
        <v>80</v>
      </c>
      <c r="D27" s="38" t="s">
        <v>46</v>
      </c>
      <c r="E27" s="35">
        <v>0</v>
      </c>
      <c r="F27" s="10" t="s">
        <v>156</v>
      </c>
      <c r="H27">
        <v>247.557</v>
      </c>
    </row>
    <row r="28" spans="1:8" ht="15">
      <c r="A28" s="28">
        <v>17</v>
      </c>
      <c r="B28" s="34" t="s">
        <v>22</v>
      </c>
      <c r="C28" s="18" t="s">
        <v>81</v>
      </c>
      <c r="D28" s="38" t="s">
        <v>47</v>
      </c>
      <c r="E28" s="35">
        <v>17.530746666666666</v>
      </c>
      <c r="F28" s="10" t="s">
        <v>156</v>
      </c>
      <c r="H28" s="9">
        <f>H29+H30</f>
        <v>3267.58</v>
      </c>
    </row>
    <row r="29" spans="1:8" ht="15">
      <c r="A29" s="28">
        <v>18</v>
      </c>
      <c r="B29" s="36" t="s">
        <v>23</v>
      </c>
      <c r="C29" s="36" t="s">
        <v>82</v>
      </c>
      <c r="D29" s="36" t="s">
        <v>48</v>
      </c>
      <c r="E29" s="35">
        <v>0</v>
      </c>
      <c r="F29" s="10" t="s">
        <v>156</v>
      </c>
      <c r="H29">
        <v>1689.957</v>
      </c>
    </row>
    <row r="30" spans="1:8" ht="15">
      <c r="A30" s="28">
        <v>19</v>
      </c>
      <c r="B30" s="34" t="s">
        <v>83</v>
      </c>
      <c r="C30" s="38" t="s">
        <v>82</v>
      </c>
      <c r="D30" s="38" t="s">
        <v>84</v>
      </c>
      <c r="E30" s="35">
        <v>14.679167666666666</v>
      </c>
      <c r="F30" s="10" t="s">
        <v>156</v>
      </c>
      <c r="H30">
        <v>1577.623</v>
      </c>
    </row>
    <row r="31" spans="1:8" ht="30.75">
      <c r="A31" s="28">
        <v>20</v>
      </c>
      <c r="B31" s="36" t="s">
        <v>24</v>
      </c>
      <c r="C31" s="36" t="s">
        <v>82</v>
      </c>
      <c r="D31" s="36" t="s">
        <v>49</v>
      </c>
      <c r="E31" s="35">
        <v>0</v>
      </c>
      <c r="F31" s="10" t="s">
        <v>156</v>
      </c>
      <c r="H31">
        <v>373.269</v>
      </c>
    </row>
    <row r="32" spans="1:6" ht="15">
      <c r="A32" s="28">
        <v>21</v>
      </c>
      <c r="B32" s="37" t="s">
        <v>25</v>
      </c>
      <c r="C32" s="36" t="s">
        <v>82</v>
      </c>
      <c r="D32" s="36" t="s">
        <v>85</v>
      </c>
      <c r="E32" s="35">
        <v>13.639659</v>
      </c>
      <c r="F32" s="10" t="s">
        <v>156</v>
      </c>
    </row>
    <row r="33" spans="1:8" ht="30.75">
      <c r="A33" s="28">
        <v>22</v>
      </c>
      <c r="B33" s="36" t="s">
        <v>26</v>
      </c>
      <c r="C33" s="36" t="s">
        <v>25</v>
      </c>
      <c r="D33" s="36" t="s">
        <v>50</v>
      </c>
      <c r="E33" s="35">
        <v>0.6188256666666666</v>
      </c>
      <c r="F33" s="10" t="s">
        <v>156</v>
      </c>
      <c r="H33">
        <v>2961.447</v>
      </c>
    </row>
    <row r="34" spans="1:6" ht="15">
      <c r="A34" s="28">
        <v>23</v>
      </c>
      <c r="B34" s="34" t="s">
        <v>27</v>
      </c>
      <c r="C34" s="38" t="s">
        <v>86</v>
      </c>
      <c r="D34" s="38" t="s">
        <v>87</v>
      </c>
      <c r="E34" s="35">
        <v>9.576595333333334</v>
      </c>
      <c r="F34" s="10" t="s">
        <v>156</v>
      </c>
    </row>
    <row r="35" spans="1:6" ht="15">
      <c r="A35" s="28">
        <v>24</v>
      </c>
      <c r="B35" s="18" t="s">
        <v>28</v>
      </c>
      <c r="C35" s="36" t="s">
        <v>88</v>
      </c>
      <c r="D35" s="18" t="s">
        <v>51</v>
      </c>
      <c r="E35" s="35">
        <v>0.6836026666666666</v>
      </c>
      <c r="F35" s="10" t="s">
        <v>156</v>
      </c>
    </row>
    <row r="36" spans="1:8" ht="15">
      <c r="A36" s="28">
        <v>25</v>
      </c>
      <c r="B36" s="38" t="s">
        <v>29</v>
      </c>
      <c r="C36" s="36" t="s">
        <v>88</v>
      </c>
      <c r="D36" s="38" t="s">
        <v>52</v>
      </c>
      <c r="E36" s="35">
        <v>0.6929926666666666</v>
      </c>
      <c r="F36" s="10" t="s">
        <v>156</v>
      </c>
      <c r="H36" s="9">
        <f>H40+H38+H37+H41</f>
        <v>98517.994</v>
      </c>
    </row>
    <row r="37" spans="1:8" ht="15">
      <c r="A37" s="28">
        <v>26</v>
      </c>
      <c r="B37" s="32" t="s">
        <v>89</v>
      </c>
      <c r="C37" s="32" t="s">
        <v>90</v>
      </c>
      <c r="D37" s="32" t="s">
        <v>91</v>
      </c>
      <c r="E37" s="35">
        <v>46.66566666666667</v>
      </c>
      <c r="F37" s="10" t="s">
        <v>156</v>
      </c>
      <c r="H37" s="8">
        <v>7301.147</v>
      </c>
    </row>
    <row r="38" spans="1:8" ht="15">
      <c r="A38" s="28">
        <v>27</v>
      </c>
      <c r="B38" s="16" t="s">
        <v>30</v>
      </c>
      <c r="C38" s="18" t="s">
        <v>66</v>
      </c>
      <c r="D38" s="18" t="s">
        <v>92</v>
      </c>
      <c r="E38" s="35">
        <v>41.139803</v>
      </c>
      <c r="F38" s="10" t="s">
        <v>156</v>
      </c>
      <c r="H38">
        <v>89446.649</v>
      </c>
    </row>
    <row r="39" spans="1:8" ht="15">
      <c r="A39" s="28">
        <v>28</v>
      </c>
      <c r="B39" s="18" t="s">
        <v>31</v>
      </c>
      <c r="C39" s="18" t="s">
        <v>93</v>
      </c>
      <c r="D39" s="18" t="s">
        <v>53</v>
      </c>
      <c r="E39" s="35">
        <v>6.659165</v>
      </c>
      <c r="F39" s="10" t="s">
        <v>156</v>
      </c>
      <c r="H39" s="9">
        <f>H40</f>
        <v>1770.198</v>
      </c>
    </row>
    <row r="40" spans="1:8" ht="15">
      <c r="A40" s="28">
        <v>29</v>
      </c>
      <c r="B40" s="42" t="s">
        <v>32</v>
      </c>
      <c r="C40" s="18" t="s">
        <v>93</v>
      </c>
      <c r="D40" s="38" t="s">
        <v>33</v>
      </c>
      <c r="E40" s="35">
        <v>42.890819</v>
      </c>
      <c r="F40" s="10" t="s">
        <v>156</v>
      </c>
      <c r="H40">
        <v>1770.198</v>
      </c>
    </row>
    <row r="41" spans="1:8" ht="30.75">
      <c r="A41" s="28">
        <v>30</v>
      </c>
      <c r="B41" s="34" t="s">
        <v>33</v>
      </c>
      <c r="C41" s="38" t="s">
        <v>94</v>
      </c>
      <c r="D41" s="38" t="s">
        <v>95</v>
      </c>
      <c r="E41" s="35">
        <v>32.287517333333334</v>
      </c>
      <c r="F41" s="10" t="s">
        <v>156</v>
      </c>
      <c r="H41" s="9">
        <f>H42</f>
        <v>0</v>
      </c>
    </row>
    <row r="42" spans="1:6" ht="15">
      <c r="A42" s="28">
        <v>31</v>
      </c>
      <c r="B42" s="37" t="s">
        <v>34</v>
      </c>
      <c r="C42" s="36" t="s">
        <v>33</v>
      </c>
      <c r="D42" s="36" t="s">
        <v>96</v>
      </c>
      <c r="E42" s="35">
        <v>35.569968333333335</v>
      </c>
      <c r="F42" s="10" t="s">
        <v>156</v>
      </c>
    </row>
    <row r="43" spans="1:8" ht="15">
      <c r="A43" s="28">
        <v>32</v>
      </c>
      <c r="B43" s="36" t="s">
        <v>35</v>
      </c>
      <c r="C43" s="38" t="s">
        <v>33</v>
      </c>
      <c r="D43" s="36" t="s">
        <v>97</v>
      </c>
      <c r="E43" s="35">
        <v>3.492966</v>
      </c>
      <c r="F43" s="10" t="s">
        <v>156</v>
      </c>
      <c r="H43" s="9">
        <f>H44+H45</f>
        <v>1357.287</v>
      </c>
    </row>
    <row r="44" spans="1:8" ht="15">
      <c r="A44" s="28">
        <v>33</v>
      </c>
      <c r="B44" s="36" t="s">
        <v>36</v>
      </c>
      <c r="C44" s="38" t="s">
        <v>33</v>
      </c>
      <c r="D44" s="36" t="s">
        <v>54</v>
      </c>
      <c r="E44" s="35">
        <v>1.3898059999999999</v>
      </c>
      <c r="F44" s="10" t="s">
        <v>156</v>
      </c>
      <c r="H44">
        <v>748.597</v>
      </c>
    </row>
    <row r="45" spans="1:8" ht="30.75">
      <c r="A45" s="28">
        <v>34</v>
      </c>
      <c r="B45" s="36" t="s">
        <v>37</v>
      </c>
      <c r="C45" s="38" t="s">
        <v>33</v>
      </c>
      <c r="D45" s="36" t="s">
        <v>98</v>
      </c>
      <c r="E45" s="35">
        <v>3.347134</v>
      </c>
      <c r="F45" s="10" t="s">
        <v>156</v>
      </c>
      <c r="H45">
        <v>608.69</v>
      </c>
    </row>
    <row r="46" spans="1:8" ht="15">
      <c r="A46" s="28">
        <v>35</v>
      </c>
      <c r="B46" s="36" t="s">
        <v>38</v>
      </c>
      <c r="C46" s="38" t="s">
        <v>33</v>
      </c>
      <c r="D46" s="36" t="s">
        <v>99</v>
      </c>
      <c r="E46" s="35">
        <v>6.784278</v>
      </c>
      <c r="F46" s="10" t="s">
        <v>156</v>
      </c>
      <c r="H46">
        <v>0</v>
      </c>
    </row>
    <row r="47" spans="1:8" ht="15.75" thickBot="1">
      <c r="A47" s="21">
        <v>36</v>
      </c>
      <c r="B47" s="22" t="s">
        <v>39</v>
      </c>
      <c r="C47" s="23" t="s">
        <v>34</v>
      </c>
      <c r="D47" s="22" t="s">
        <v>100</v>
      </c>
      <c r="E47" s="43">
        <v>1.3966349999999998</v>
      </c>
      <c r="F47" s="10" t="s">
        <v>156</v>
      </c>
      <c r="H47" s="9">
        <f>H46+H48+H49+H50+H51</f>
        <v>55516.242999999995</v>
      </c>
    </row>
    <row r="48" spans="1:8" ht="12.75">
      <c r="A48" s="10">
        <f>A47+1</f>
        <v>37</v>
      </c>
      <c r="B48" s="47" t="s">
        <v>102</v>
      </c>
      <c r="C48" s="48"/>
      <c r="D48" s="48"/>
      <c r="E48" s="49">
        <v>1062</v>
      </c>
      <c r="F48" s="10" t="s">
        <v>156</v>
      </c>
      <c r="H48">
        <v>13922.497</v>
      </c>
    </row>
    <row r="49" spans="1:8" ht="26.25">
      <c r="A49" s="10">
        <f aca="true" t="shared" si="0" ref="A49:A67">A48+1</f>
        <v>38</v>
      </c>
      <c r="B49" s="50" t="s">
        <v>103</v>
      </c>
      <c r="C49" s="51" t="s">
        <v>104</v>
      </c>
      <c r="D49" s="51" t="s">
        <v>105</v>
      </c>
      <c r="E49" s="52">
        <v>96.6</v>
      </c>
      <c r="F49" s="10" t="s">
        <v>156</v>
      </c>
      <c r="H49" s="9">
        <f>H50+H51</f>
        <v>20796.873</v>
      </c>
    </row>
    <row r="50" spans="1:8" ht="12.75">
      <c r="A50" s="10">
        <f t="shared" si="0"/>
        <v>39</v>
      </c>
      <c r="B50" s="50" t="s">
        <v>106</v>
      </c>
      <c r="C50" s="51" t="s">
        <v>107</v>
      </c>
      <c r="D50" s="51" t="s">
        <v>108</v>
      </c>
      <c r="E50" s="52">
        <v>2.17</v>
      </c>
      <c r="F50" s="10" t="s">
        <v>156</v>
      </c>
      <c r="H50" s="9">
        <f>H52+H53+H54+H55</f>
        <v>19572.347999999998</v>
      </c>
    </row>
    <row r="51" spans="1:8" ht="12.75">
      <c r="A51" s="10">
        <f t="shared" si="0"/>
        <v>40</v>
      </c>
      <c r="B51" s="50" t="s">
        <v>109</v>
      </c>
      <c r="C51" s="51" t="s">
        <v>110</v>
      </c>
      <c r="D51" s="53" t="s">
        <v>111</v>
      </c>
      <c r="E51" s="52">
        <v>0</v>
      </c>
      <c r="F51" s="10" t="s">
        <v>156</v>
      </c>
      <c r="H51" s="9">
        <f>H56</f>
        <v>1224.525</v>
      </c>
    </row>
    <row r="52" spans="1:8" ht="12.75">
      <c r="A52" s="10">
        <f t="shared" si="0"/>
        <v>41</v>
      </c>
      <c r="B52" s="50" t="s">
        <v>112</v>
      </c>
      <c r="C52" s="51" t="s">
        <v>113</v>
      </c>
      <c r="D52" s="54" t="s">
        <v>114</v>
      </c>
      <c r="E52" s="52">
        <v>0</v>
      </c>
      <c r="F52" s="10" t="s">
        <v>156</v>
      </c>
      <c r="H52">
        <v>2805.602</v>
      </c>
    </row>
    <row r="53" spans="1:8" ht="12.75">
      <c r="A53" s="10">
        <f t="shared" si="0"/>
        <v>42</v>
      </c>
      <c r="B53" s="50" t="s">
        <v>115</v>
      </c>
      <c r="C53" s="51" t="s">
        <v>116</v>
      </c>
      <c r="D53" s="51" t="s">
        <v>117</v>
      </c>
      <c r="E53" s="52">
        <v>0</v>
      </c>
      <c r="F53" s="10" t="s">
        <v>156</v>
      </c>
      <c r="H53">
        <v>1327.116</v>
      </c>
    </row>
    <row r="54" spans="1:8" ht="26.25">
      <c r="A54" s="10">
        <f t="shared" si="0"/>
        <v>43</v>
      </c>
      <c r="B54" s="50" t="s">
        <v>118</v>
      </c>
      <c r="C54" s="51" t="s">
        <v>119</v>
      </c>
      <c r="D54" s="51" t="s">
        <v>120</v>
      </c>
      <c r="E54" s="52">
        <v>1.35</v>
      </c>
      <c r="F54" s="10" t="s">
        <v>156</v>
      </c>
      <c r="H54">
        <v>4606.588</v>
      </c>
    </row>
    <row r="55" spans="1:8" ht="26.25">
      <c r="A55" s="10">
        <f t="shared" si="0"/>
        <v>44</v>
      </c>
      <c r="B55" s="50" t="s">
        <v>121</v>
      </c>
      <c r="C55" s="51" t="s">
        <v>122</v>
      </c>
      <c r="D55" s="51" t="s">
        <v>123</v>
      </c>
      <c r="E55" s="52">
        <v>0</v>
      </c>
      <c r="F55" s="10" t="s">
        <v>156</v>
      </c>
      <c r="H55">
        <v>10833.042</v>
      </c>
    </row>
    <row r="56" spans="1:8" ht="26.25">
      <c r="A56" s="10">
        <f t="shared" si="0"/>
        <v>45</v>
      </c>
      <c r="B56" s="50" t="s">
        <v>124</v>
      </c>
      <c r="C56" s="51" t="s">
        <v>125</v>
      </c>
      <c r="D56" s="51" t="s">
        <v>126</v>
      </c>
      <c r="E56" s="52">
        <v>5.72</v>
      </c>
      <c r="F56" s="10" t="s">
        <v>156</v>
      </c>
      <c r="H56">
        <v>1224.525</v>
      </c>
    </row>
    <row r="57" spans="1:6" ht="26.25">
      <c r="A57" s="10">
        <f t="shared" si="0"/>
        <v>46</v>
      </c>
      <c r="B57" s="55" t="s">
        <v>127</v>
      </c>
      <c r="C57" s="51" t="s">
        <v>128</v>
      </c>
      <c r="D57" s="51" t="s">
        <v>129</v>
      </c>
      <c r="E57" s="56">
        <v>2.73</v>
      </c>
      <c r="F57" s="10" t="s">
        <v>156</v>
      </c>
    </row>
    <row r="58" spans="1:6" ht="15">
      <c r="A58" s="10">
        <f t="shared" si="0"/>
        <v>47</v>
      </c>
      <c r="B58" s="57" t="s">
        <v>130</v>
      </c>
      <c r="C58" s="58"/>
      <c r="D58" s="58"/>
      <c r="E58" s="46">
        <v>200.08</v>
      </c>
      <c r="F58" s="10" t="s">
        <v>156</v>
      </c>
    </row>
    <row r="59" spans="1:6" ht="12.75">
      <c r="A59" s="10">
        <f t="shared" si="0"/>
        <v>48</v>
      </c>
      <c r="B59" s="55" t="s">
        <v>131</v>
      </c>
      <c r="C59" s="53" t="s">
        <v>132</v>
      </c>
      <c r="D59" s="53" t="s">
        <v>133</v>
      </c>
      <c r="E59" s="56">
        <v>0</v>
      </c>
      <c r="F59" s="10" t="s">
        <v>156</v>
      </c>
    </row>
    <row r="60" spans="1:6" ht="12.75">
      <c r="A60" s="10">
        <f t="shared" si="0"/>
        <v>49</v>
      </c>
      <c r="B60" s="55" t="s">
        <v>134</v>
      </c>
      <c r="C60" s="53" t="s">
        <v>135</v>
      </c>
      <c r="D60" s="53" t="s">
        <v>136</v>
      </c>
      <c r="E60" s="56">
        <v>0</v>
      </c>
      <c r="F60" s="10" t="s">
        <v>156</v>
      </c>
    </row>
    <row r="61" spans="1:6" ht="12.75">
      <c r="A61" s="10">
        <f t="shared" si="0"/>
        <v>50</v>
      </c>
      <c r="B61" s="55" t="s">
        <v>137</v>
      </c>
      <c r="C61" s="53" t="s">
        <v>138</v>
      </c>
      <c r="D61" s="53" t="s">
        <v>139</v>
      </c>
      <c r="E61" s="56">
        <v>3.86</v>
      </c>
      <c r="F61" s="10" t="s">
        <v>156</v>
      </c>
    </row>
    <row r="62" spans="1:6" ht="12.75">
      <c r="A62" s="10">
        <f t="shared" si="0"/>
        <v>51</v>
      </c>
      <c r="B62" s="55" t="s">
        <v>140</v>
      </c>
      <c r="C62" s="53" t="s">
        <v>141</v>
      </c>
      <c r="D62" s="53" t="s">
        <v>142</v>
      </c>
      <c r="E62" s="56">
        <v>0</v>
      </c>
      <c r="F62" s="10" t="s">
        <v>156</v>
      </c>
    </row>
    <row r="63" spans="1:6" ht="12.75">
      <c r="A63" s="10">
        <f t="shared" si="0"/>
        <v>52</v>
      </c>
      <c r="B63" s="55" t="s">
        <v>143</v>
      </c>
      <c r="C63" s="53" t="s">
        <v>144</v>
      </c>
      <c r="D63" s="53" t="s">
        <v>145</v>
      </c>
      <c r="E63" s="56">
        <v>0</v>
      </c>
      <c r="F63" s="10" t="s">
        <v>156</v>
      </c>
    </row>
    <row r="64" spans="1:6" ht="12.75">
      <c r="A64" s="10">
        <f t="shared" si="0"/>
        <v>53</v>
      </c>
      <c r="B64" s="59" t="s">
        <v>146</v>
      </c>
      <c r="C64" s="53"/>
      <c r="D64" s="53"/>
      <c r="E64" s="56">
        <v>0.38</v>
      </c>
      <c r="F64" s="10" t="s">
        <v>156</v>
      </c>
    </row>
    <row r="65" spans="1:6" ht="12.75">
      <c r="A65" s="10">
        <f t="shared" si="0"/>
        <v>54</v>
      </c>
      <c r="B65" s="55" t="s">
        <v>147</v>
      </c>
      <c r="C65" s="53" t="s">
        <v>148</v>
      </c>
      <c r="D65" s="53" t="s">
        <v>149</v>
      </c>
      <c r="E65" s="56">
        <v>0.148</v>
      </c>
      <c r="F65" s="10" t="s">
        <v>156</v>
      </c>
    </row>
    <row r="66" spans="1:6" ht="12.75">
      <c r="A66" s="10">
        <f t="shared" si="0"/>
        <v>55</v>
      </c>
      <c r="B66" s="55" t="s">
        <v>150</v>
      </c>
      <c r="C66" s="53" t="s">
        <v>151</v>
      </c>
      <c r="D66" s="53" t="s">
        <v>152</v>
      </c>
      <c r="E66" s="56">
        <v>0.38</v>
      </c>
      <c r="F66" s="10" t="s">
        <v>156</v>
      </c>
    </row>
    <row r="67" spans="1:6" ht="12.75">
      <c r="A67" s="10">
        <f t="shared" si="0"/>
        <v>56</v>
      </c>
      <c r="B67" s="55" t="s">
        <v>153</v>
      </c>
      <c r="C67" s="53" t="s">
        <v>154</v>
      </c>
      <c r="D67" s="53" t="s">
        <v>155</v>
      </c>
      <c r="E67" s="56">
        <v>0.36</v>
      </c>
      <c r="F67" s="10" t="s">
        <v>156</v>
      </c>
    </row>
    <row r="68" spans="1:6" ht="30.75">
      <c r="A68" s="7">
        <v>57</v>
      </c>
      <c r="B68" s="18" t="s">
        <v>165</v>
      </c>
      <c r="C68" s="18" t="s">
        <v>166</v>
      </c>
      <c r="D68" s="18" t="s">
        <v>167</v>
      </c>
      <c r="E68" s="60">
        <v>0.328317</v>
      </c>
      <c r="F68" s="10" t="s">
        <v>156</v>
      </c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9">
      <selection activeCell="F73" sqref="F73:F74"/>
    </sheetView>
  </sheetViews>
  <sheetFormatPr defaultColWidth="9.00390625" defaultRowHeight="12.75"/>
  <cols>
    <col min="2" max="2" width="40.625" style="0" customWidth="1"/>
    <col min="3" max="3" width="26.50390625" style="0" customWidth="1"/>
    <col min="4" max="4" width="21.50390625" style="0" customWidth="1"/>
    <col min="5" max="5" width="17.125" style="0" customWidth="1"/>
    <col min="6" max="6" width="29.625" style="0" customWidth="1"/>
    <col min="8" max="8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164</v>
      </c>
      <c r="B8" s="90"/>
      <c r="C8" s="90"/>
      <c r="D8" s="90"/>
      <c r="E8" s="90"/>
      <c r="F8" s="90"/>
    </row>
    <row r="9" spans="1:6" ht="15">
      <c r="A9" s="3"/>
      <c r="B9" s="3"/>
      <c r="C9" s="3"/>
      <c r="D9" s="3"/>
      <c r="E9" s="4"/>
      <c r="F9" s="3"/>
    </row>
    <row r="10" spans="1:6" ht="66">
      <c r="A10" s="5" t="s">
        <v>0</v>
      </c>
      <c r="B10" s="5" t="s">
        <v>1</v>
      </c>
      <c r="C10" s="6" t="s">
        <v>5</v>
      </c>
      <c r="D10" s="6" t="s">
        <v>4</v>
      </c>
      <c r="E10" s="6" t="s">
        <v>59</v>
      </c>
      <c r="F10" s="5" t="s">
        <v>60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28">
        <v>1</v>
      </c>
      <c r="B12" s="34" t="s">
        <v>6</v>
      </c>
      <c r="C12" s="34"/>
      <c r="D12" s="34"/>
      <c r="E12" s="35">
        <v>174.26442733333334</v>
      </c>
      <c r="F12" s="10" t="s">
        <v>156</v>
      </c>
      <c r="H12" s="9">
        <v>986266.15</v>
      </c>
    </row>
    <row r="13" spans="1:8" ht="15">
      <c r="A13" s="28">
        <v>2</v>
      </c>
      <c r="B13" s="36" t="s">
        <v>11</v>
      </c>
      <c r="C13" s="36" t="s">
        <v>61</v>
      </c>
      <c r="D13" s="36" t="s">
        <v>42</v>
      </c>
      <c r="E13" s="35">
        <v>0.35418499999999997</v>
      </c>
      <c r="F13" s="10" t="s">
        <v>156</v>
      </c>
      <c r="H13">
        <v>438.547</v>
      </c>
    </row>
    <row r="14" spans="1:8" ht="15">
      <c r="A14" s="28">
        <v>3</v>
      </c>
      <c r="B14" s="36" t="s">
        <v>8</v>
      </c>
      <c r="C14" s="36" t="s">
        <v>62</v>
      </c>
      <c r="D14" s="36" t="s">
        <v>40</v>
      </c>
      <c r="E14" s="44">
        <v>0.878678</v>
      </c>
      <c r="F14" s="10" t="s">
        <v>156</v>
      </c>
      <c r="H14">
        <v>1210.621</v>
      </c>
    </row>
    <row r="15" spans="1:8" ht="15">
      <c r="A15" s="28">
        <v>4</v>
      </c>
      <c r="B15" s="36" t="s">
        <v>9</v>
      </c>
      <c r="C15" s="36" t="s">
        <v>62</v>
      </c>
      <c r="D15" s="36" t="s">
        <v>41</v>
      </c>
      <c r="E15" s="44">
        <v>0.6375846666666666</v>
      </c>
      <c r="F15" s="10" t="s">
        <v>156</v>
      </c>
      <c r="H15">
        <v>805.468</v>
      </c>
    </row>
    <row r="16" spans="1:8" ht="15">
      <c r="A16" s="28">
        <v>5</v>
      </c>
      <c r="B16" s="36" t="s">
        <v>10</v>
      </c>
      <c r="C16" s="36" t="s">
        <v>62</v>
      </c>
      <c r="D16" s="36" t="s">
        <v>63</v>
      </c>
      <c r="E16" s="44">
        <v>0.6597066666666667</v>
      </c>
      <c r="F16" s="10" t="s">
        <v>156</v>
      </c>
      <c r="H16">
        <v>366.471</v>
      </c>
    </row>
    <row r="17" spans="1:6" ht="15">
      <c r="A17" s="28">
        <v>6</v>
      </c>
      <c r="B17" s="36" t="s">
        <v>7</v>
      </c>
      <c r="C17" s="36" t="s">
        <v>64</v>
      </c>
      <c r="D17" s="36" t="s">
        <v>65</v>
      </c>
      <c r="E17" s="44">
        <v>0</v>
      </c>
      <c r="F17" s="10" t="s">
        <v>156</v>
      </c>
    </row>
    <row r="18" spans="1:8" ht="19.5" customHeight="1">
      <c r="A18" s="28">
        <v>7</v>
      </c>
      <c r="B18" s="37" t="s">
        <v>13</v>
      </c>
      <c r="C18" s="36" t="s">
        <v>66</v>
      </c>
      <c r="D18" s="36" t="s">
        <v>67</v>
      </c>
      <c r="E18" s="44">
        <v>161.269549</v>
      </c>
      <c r="F18" s="10" t="s">
        <v>156</v>
      </c>
      <c r="H18">
        <v>6843.503</v>
      </c>
    </row>
    <row r="19" spans="1:8" ht="15">
      <c r="A19" s="28">
        <v>8</v>
      </c>
      <c r="B19" s="38" t="s">
        <v>12</v>
      </c>
      <c r="C19" s="38" t="s">
        <v>68</v>
      </c>
      <c r="D19" s="38" t="s">
        <v>69</v>
      </c>
      <c r="E19" s="44">
        <v>0.14774966666666667</v>
      </c>
      <c r="F19" s="10" t="s">
        <v>156</v>
      </c>
      <c r="H19">
        <v>793.8</v>
      </c>
    </row>
    <row r="20" spans="1:6" ht="15">
      <c r="A20" s="28">
        <v>9</v>
      </c>
      <c r="B20" s="36" t="s">
        <v>14</v>
      </c>
      <c r="C20" s="36" t="s">
        <v>70</v>
      </c>
      <c r="D20" s="36" t="s">
        <v>71</v>
      </c>
      <c r="E20" s="44">
        <v>4.158351666666667</v>
      </c>
      <c r="F20" s="10" t="s">
        <v>156</v>
      </c>
    </row>
    <row r="21" spans="1:8" ht="15">
      <c r="A21" s="28">
        <v>10</v>
      </c>
      <c r="B21" s="36" t="s">
        <v>15</v>
      </c>
      <c r="C21" s="36" t="s">
        <v>72</v>
      </c>
      <c r="D21" s="36" t="s">
        <v>73</v>
      </c>
      <c r="E21" s="44">
        <v>16.670576333333333</v>
      </c>
      <c r="F21" s="10" t="s">
        <v>156</v>
      </c>
      <c r="H21" s="9">
        <f>H12-H13-H14-H15-H16-H18-H19-H17-H20</f>
        <v>975807.7399999999</v>
      </c>
    </row>
    <row r="22" spans="1:8" ht="18" customHeight="1">
      <c r="A22" s="28">
        <v>11</v>
      </c>
      <c r="B22" s="36" t="s">
        <v>16</v>
      </c>
      <c r="C22" s="36" t="s">
        <v>74</v>
      </c>
      <c r="D22" s="36" t="s">
        <v>75</v>
      </c>
      <c r="E22" s="44">
        <v>0.16614466666666666</v>
      </c>
      <c r="F22" s="10" t="s">
        <v>156</v>
      </c>
      <c r="H22">
        <v>455.709</v>
      </c>
    </row>
    <row r="23" spans="1:6" ht="30.75">
      <c r="A23" s="28">
        <v>12</v>
      </c>
      <c r="B23" s="39" t="s">
        <v>17</v>
      </c>
      <c r="C23" s="40" t="s">
        <v>76</v>
      </c>
      <c r="D23" s="40" t="s">
        <v>77</v>
      </c>
      <c r="E23" s="44">
        <v>2.0005563333333334</v>
      </c>
      <c r="F23" s="10" t="s">
        <v>156</v>
      </c>
    </row>
    <row r="24" spans="1:8" ht="18" customHeight="1">
      <c r="A24" s="28">
        <v>13</v>
      </c>
      <c r="B24" s="41" t="s">
        <v>18</v>
      </c>
      <c r="C24" s="41" t="s">
        <v>78</v>
      </c>
      <c r="D24" s="41" t="s">
        <v>43</v>
      </c>
      <c r="E24" s="44">
        <v>1.6508156666666667</v>
      </c>
      <c r="F24" s="10" t="s">
        <v>156</v>
      </c>
      <c r="H24">
        <v>637.649</v>
      </c>
    </row>
    <row r="25" spans="1:6" ht="15">
      <c r="A25" s="28">
        <v>14</v>
      </c>
      <c r="B25" s="41" t="s">
        <v>19</v>
      </c>
      <c r="C25" s="19" t="s">
        <v>78</v>
      </c>
      <c r="D25" s="41" t="s">
        <v>44</v>
      </c>
      <c r="E25" s="44">
        <v>0.6497406666666666</v>
      </c>
      <c r="F25" s="10" t="s">
        <v>156</v>
      </c>
    </row>
    <row r="26" spans="1:8" ht="15">
      <c r="A26" s="28">
        <v>15</v>
      </c>
      <c r="B26" s="18" t="s">
        <v>20</v>
      </c>
      <c r="C26" s="36" t="s">
        <v>79</v>
      </c>
      <c r="D26" s="18" t="s">
        <v>45</v>
      </c>
      <c r="E26" s="44">
        <v>8.163336666666666</v>
      </c>
      <c r="F26" s="10" t="s">
        <v>156</v>
      </c>
      <c r="H26">
        <v>28583.71</v>
      </c>
    </row>
    <row r="27" spans="1:8" ht="15">
      <c r="A27" s="28">
        <v>16</v>
      </c>
      <c r="B27" s="38" t="s">
        <v>21</v>
      </c>
      <c r="C27" s="36" t="s">
        <v>80</v>
      </c>
      <c r="D27" s="38" t="s">
        <v>46</v>
      </c>
      <c r="E27" s="44">
        <v>0</v>
      </c>
      <c r="F27" s="10" t="s">
        <v>156</v>
      </c>
      <c r="H27">
        <v>247.557</v>
      </c>
    </row>
    <row r="28" spans="1:8" ht="15">
      <c r="A28" s="28">
        <v>17</v>
      </c>
      <c r="B28" s="34" t="s">
        <v>22</v>
      </c>
      <c r="C28" s="18" t="s">
        <v>81</v>
      </c>
      <c r="D28" s="38" t="s">
        <v>47</v>
      </c>
      <c r="E28" s="44">
        <v>19.73075766666667</v>
      </c>
      <c r="F28" s="10" t="s">
        <v>156</v>
      </c>
      <c r="H28" s="9">
        <f>H29+H30</f>
        <v>3267.58</v>
      </c>
    </row>
    <row r="29" spans="1:8" ht="15">
      <c r="A29" s="28">
        <v>18</v>
      </c>
      <c r="B29" s="36" t="s">
        <v>23</v>
      </c>
      <c r="C29" s="36" t="s">
        <v>82</v>
      </c>
      <c r="D29" s="36" t="s">
        <v>48</v>
      </c>
      <c r="E29" s="44">
        <v>0</v>
      </c>
      <c r="F29" s="10" t="s">
        <v>156</v>
      </c>
      <c r="H29">
        <v>1689.957</v>
      </c>
    </row>
    <row r="30" spans="1:8" ht="15">
      <c r="A30" s="28">
        <v>19</v>
      </c>
      <c r="B30" s="34" t="s">
        <v>83</v>
      </c>
      <c r="C30" s="38" t="s">
        <v>82</v>
      </c>
      <c r="D30" s="38" t="s">
        <v>84</v>
      </c>
      <c r="E30" s="44">
        <v>14.753328666666667</v>
      </c>
      <c r="F30" s="10" t="s">
        <v>156</v>
      </c>
      <c r="H30">
        <v>1577.623</v>
      </c>
    </row>
    <row r="31" spans="1:8" ht="30.75">
      <c r="A31" s="28">
        <v>20</v>
      </c>
      <c r="B31" s="36" t="s">
        <v>24</v>
      </c>
      <c r="C31" s="36" t="s">
        <v>82</v>
      </c>
      <c r="D31" s="36" t="s">
        <v>49</v>
      </c>
      <c r="E31" s="44">
        <v>0</v>
      </c>
      <c r="F31" s="10" t="s">
        <v>156</v>
      </c>
      <c r="H31">
        <v>373.269</v>
      </c>
    </row>
    <row r="32" spans="1:6" ht="15">
      <c r="A32" s="28">
        <v>21</v>
      </c>
      <c r="B32" s="37" t="s">
        <v>25</v>
      </c>
      <c r="C32" s="36" t="s">
        <v>82</v>
      </c>
      <c r="D32" s="36" t="s">
        <v>85</v>
      </c>
      <c r="E32" s="44">
        <v>13.675925</v>
      </c>
      <c r="F32" s="10" t="s">
        <v>156</v>
      </c>
    </row>
    <row r="33" spans="1:8" ht="30.75">
      <c r="A33" s="28">
        <v>22</v>
      </c>
      <c r="B33" s="36" t="s">
        <v>26</v>
      </c>
      <c r="C33" s="36" t="s">
        <v>25</v>
      </c>
      <c r="D33" s="36" t="s">
        <v>50</v>
      </c>
      <c r="E33" s="44">
        <v>0.6550916666666666</v>
      </c>
      <c r="F33" s="10" t="s">
        <v>156</v>
      </c>
      <c r="H33">
        <v>2961.447</v>
      </c>
    </row>
    <row r="34" spans="1:6" ht="15">
      <c r="A34" s="28">
        <v>23</v>
      </c>
      <c r="B34" s="34" t="s">
        <v>27</v>
      </c>
      <c r="C34" s="38" t="s">
        <v>86</v>
      </c>
      <c r="D34" s="38" t="s">
        <v>87</v>
      </c>
      <c r="E34" s="44">
        <v>9.643608333333333</v>
      </c>
      <c r="F34" s="10" t="s">
        <v>156</v>
      </c>
    </row>
    <row r="35" spans="1:6" ht="15">
      <c r="A35" s="28">
        <v>24</v>
      </c>
      <c r="B35" s="18" t="s">
        <v>28</v>
      </c>
      <c r="C35" s="36" t="s">
        <v>88</v>
      </c>
      <c r="D35" s="18" t="s">
        <v>51</v>
      </c>
      <c r="E35" s="44">
        <v>0.7205086666666667</v>
      </c>
      <c r="F35" s="10" t="s">
        <v>156</v>
      </c>
    </row>
    <row r="36" spans="1:8" ht="15">
      <c r="A36" s="28">
        <v>25</v>
      </c>
      <c r="B36" s="38" t="s">
        <v>29</v>
      </c>
      <c r="C36" s="36" t="s">
        <v>88</v>
      </c>
      <c r="D36" s="38" t="s">
        <v>52</v>
      </c>
      <c r="E36" s="44">
        <v>0.7230996666666666</v>
      </c>
      <c r="F36" s="10" t="s">
        <v>156</v>
      </c>
      <c r="H36" s="9">
        <f>H40+H38+H37+H41</f>
        <v>98517.994</v>
      </c>
    </row>
    <row r="37" spans="1:8" ht="15">
      <c r="A37" s="28">
        <v>26</v>
      </c>
      <c r="B37" s="32" t="s">
        <v>89</v>
      </c>
      <c r="C37" s="32" t="s">
        <v>90</v>
      </c>
      <c r="D37" s="32" t="s">
        <v>91</v>
      </c>
      <c r="E37" s="44">
        <v>46.666666666666664</v>
      </c>
      <c r="F37" s="10" t="s">
        <v>156</v>
      </c>
      <c r="H37" s="8">
        <v>7301.147</v>
      </c>
    </row>
    <row r="38" spans="1:8" ht="15">
      <c r="A38" s="28">
        <v>27</v>
      </c>
      <c r="B38" s="16" t="s">
        <v>30</v>
      </c>
      <c r="C38" s="18" t="s">
        <v>66</v>
      </c>
      <c r="D38" s="18" t="s">
        <v>92</v>
      </c>
      <c r="E38" s="44">
        <v>43.389463</v>
      </c>
      <c r="F38" s="10" t="s">
        <v>156</v>
      </c>
      <c r="H38">
        <v>89446.649</v>
      </c>
    </row>
    <row r="39" spans="1:8" ht="15">
      <c r="A39" s="28">
        <v>28</v>
      </c>
      <c r="B39" s="18" t="s">
        <v>31</v>
      </c>
      <c r="C39" s="18" t="s">
        <v>93</v>
      </c>
      <c r="D39" s="18" t="s">
        <v>53</v>
      </c>
      <c r="E39" s="44">
        <v>7.149959</v>
      </c>
      <c r="F39" s="10" t="s">
        <v>156</v>
      </c>
      <c r="H39" s="9">
        <f>H40</f>
        <v>1770.198</v>
      </c>
    </row>
    <row r="40" spans="1:8" ht="15">
      <c r="A40" s="28">
        <v>29</v>
      </c>
      <c r="B40" s="42" t="s">
        <v>32</v>
      </c>
      <c r="C40" s="18" t="s">
        <v>93</v>
      </c>
      <c r="D40" s="38" t="s">
        <v>33</v>
      </c>
      <c r="E40" s="44">
        <v>43.769752</v>
      </c>
      <c r="F40" s="10" t="s">
        <v>156</v>
      </c>
      <c r="H40">
        <v>1770.198</v>
      </c>
    </row>
    <row r="41" spans="1:8" ht="30.75">
      <c r="A41" s="28">
        <v>30</v>
      </c>
      <c r="B41" s="34" t="s">
        <v>33</v>
      </c>
      <c r="C41" s="38" t="s">
        <v>94</v>
      </c>
      <c r="D41" s="38" t="s">
        <v>95</v>
      </c>
      <c r="E41" s="44">
        <v>33.11861533333334</v>
      </c>
      <c r="F41" s="10" t="s">
        <v>156</v>
      </c>
      <c r="H41" s="9">
        <f>H42</f>
        <v>0</v>
      </c>
    </row>
    <row r="42" spans="1:6" ht="15">
      <c r="A42" s="28">
        <v>31</v>
      </c>
      <c r="B42" s="37" t="s">
        <v>34</v>
      </c>
      <c r="C42" s="36" t="s">
        <v>33</v>
      </c>
      <c r="D42" s="36" t="s">
        <v>96</v>
      </c>
      <c r="E42" s="44">
        <v>35.617803333333335</v>
      </c>
      <c r="F42" s="10" t="s">
        <v>156</v>
      </c>
    </row>
    <row r="43" spans="1:8" ht="15">
      <c r="A43" s="28">
        <v>32</v>
      </c>
      <c r="B43" s="36" t="s">
        <v>35</v>
      </c>
      <c r="C43" s="38" t="s">
        <v>33</v>
      </c>
      <c r="D43" s="36" t="s">
        <v>97</v>
      </c>
      <c r="E43" s="44">
        <v>3.605419</v>
      </c>
      <c r="F43" s="10" t="s">
        <v>156</v>
      </c>
      <c r="H43" s="9">
        <f>H44+H45</f>
        <v>1357.287</v>
      </c>
    </row>
    <row r="44" spans="1:8" ht="15">
      <c r="A44" s="28">
        <v>33</v>
      </c>
      <c r="B44" s="36" t="s">
        <v>36</v>
      </c>
      <c r="C44" s="38" t="s">
        <v>33</v>
      </c>
      <c r="D44" s="36" t="s">
        <v>54</v>
      </c>
      <c r="E44" s="44">
        <v>1.4385539999999999</v>
      </c>
      <c r="F44" s="10" t="s">
        <v>156</v>
      </c>
      <c r="H44">
        <v>748.597</v>
      </c>
    </row>
    <row r="45" spans="1:8" ht="30.75">
      <c r="A45" s="28">
        <v>34</v>
      </c>
      <c r="B45" s="36" t="s">
        <v>37</v>
      </c>
      <c r="C45" s="38" t="s">
        <v>33</v>
      </c>
      <c r="D45" s="36" t="s">
        <v>98</v>
      </c>
      <c r="E45" s="44">
        <v>3.609451</v>
      </c>
      <c r="F45" s="10" t="s">
        <v>156</v>
      </c>
      <c r="H45">
        <v>608.69</v>
      </c>
    </row>
    <row r="46" spans="1:8" ht="15">
      <c r="A46" s="28">
        <v>35</v>
      </c>
      <c r="B46" s="36" t="s">
        <v>38</v>
      </c>
      <c r="C46" s="38" t="s">
        <v>33</v>
      </c>
      <c r="D46" s="36" t="s">
        <v>99</v>
      </c>
      <c r="E46" s="44">
        <v>7.191858</v>
      </c>
      <c r="F46" s="10" t="s">
        <v>156</v>
      </c>
      <c r="H46">
        <v>0</v>
      </c>
    </row>
    <row r="47" spans="1:8" ht="15.75" thickBot="1">
      <c r="A47" s="21">
        <v>36</v>
      </c>
      <c r="B47" s="22" t="s">
        <v>39</v>
      </c>
      <c r="C47" s="23" t="s">
        <v>34</v>
      </c>
      <c r="D47" s="22" t="s">
        <v>100</v>
      </c>
      <c r="E47" s="45">
        <v>1.44447</v>
      </c>
      <c r="F47" s="10" t="s">
        <v>156</v>
      </c>
      <c r="H47" s="9">
        <f>H46+H48+H49+H50+H51</f>
        <v>55516.242999999995</v>
      </c>
    </row>
    <row r="48" spans="1:8" ht="12.75">
      <c r="A48" s="10">
        <f>A47+1</f>
        <v>37</v>
      </c>
      <c r="B48" s="47" t="s">
        <v>102</v>
      </c>
      <c r="C48" s="48"/>
      <c r="D48" s="48"/>
      <c r="E48" s="49">
        <v>1062</v>
      </c>
      <c r="F48" s="10" t="s">
        <v>156</v>
      </c>
      <c r="H48">
        <v>13922.497</v>
      </c>
    </row>
    <row r="49" spans="1:8" ht="26.25">
      <c r="A49" s="10">
        <f aca="true" t="shared" si="0" ref="A49:A67">A48+1</f>
        <v>38</v>
      </c>
      <c r="B49" s="50" t="s">
        <v>103</v>
      </c>
      <c r="C49" s="51" t="s">
        <v>104</v>
      </c>
      <c r="D49" s="51" t="s">
        <v>105</v>
      </c>
      <c r="E49" s="52">
        <v>96.6</v>
      </c>
      <c r="F49" s="10" t="s">
        <v>156</v>
      </c>
      <c r="H49" s="9">
        <f>H50+H51</f>
        <v>20796.873</v>
      </c>
    </row>
    <row r="50" spans="1:8" ht="12.75">
      <c r="A50" s="10">
        <f t="shared" si="0"/>
        <v>39</v>
      </c>
      <c r="B50" s="50" t="s">
        <v>106</v>
      </c>
      <c r="C50" s="51" t="s">
        <v>107</v>
      </c>
      <c r="D50" s="51" t="s">
        <v>108</v>
      </c>
      <c r="E50" s="52">
        <v>2.17</v>
      </c>
      <c r="F50" s="10" t="s">
        <v>156</v>
      </c>
      <c r="H50" s="9">
        <f>H52+H53+H54+H55</f>
        <v>19572.347999999998</v>
      </c>
    </row>
    <row r="51" spans="1:8" ht="12.75">
      <c r="A51" s="10">
        <f t="shared" si="0"/>
        <v>40</v>
      </c>
      <c r="B51" s="50" t="s">
        <v>109</v>
      </c>
      <c r="C51" s="51" t="s">
        <v>110</v>
      </c>
      <c r="D51" s="53" t="s">
        <v>111</v>
      </c>
      <c r="E51" s="52">
        <v>0</v>
      </c>
      <c r="F51" s="10" t="s">
        <v>156</v>
      </c>
      <c r="H51" s="9">
        <f>H56</f>
        <v>1224.525</v>
      </c>
    </row>
    <row r="52" spans="1:8" ht="12.75">
      <c r="A52" s="10">
        <f t="shared" si="0"/>
        <v>41</v>
      </c>
      <c r="B52" s="50" t="s">
        <v>112</v>
      </c>
      <c r="C52" s="51" t="s">
        <v>113</v>
      </c>
      <c r="D52" s="54" t="s">
        <v>114</v>
      </c>
      <c r="E52" s="52">
        <v>0</v>
      </c>
      <c r="F52" s="10" t="s">
        <v>156</v>
      </c>
      <c r="H52">
        <v>2805.602</v>
      </c>
    </row>
    <row r="53" spans="1:8" ht="12.75">
      <c r="A53" s="10">
        <f t="shared" si="0"/>
        <v>42</v>
      </c>
      <c r="B53" s="50" t="s">
        <v>115</v>
      </c>
      <c r="C53" s="51" t="s">
        <v>116</v>
      </c>
      <c r="D53" s="51" t="s">
        <v>117</v>
      </c>
      <c r="E53" s="52">
        <v>0</v>
      </c>
      <c r="F53" s="10" t="s">
        <v>156</v>
      </c>
      <c r="H53">
        <v>1327.116</v>
      </c>
    </row>
    <row r="54" spans="1:8" ht="26.25">
      <c r="A54" s="10">
        <f t="shared" si="0"/>
        <v>43</v>
      </c>
      <c r="B54" s="50" t="s">
        <v>118</v>
      </c>
      <c r="C54" s="51" t="s">
        <v>119</v>
      </c>
      <c r="D54" s="51" t="s">
        <v>120</v>
      </c>
      <c r="E54" s="52">
        <v>1.35</v>
      </c>
      <c r="F54" s="10" t="s">
        <v>156</v>
      </c>
      <c r="H54">
        <v>4606.588</v>
      </c>
    </row>
    <row r="55" spans="1:8" ht="26.25">
      <c r="A55" s="10">
        <f t="shared" si="0"/>
        <v>44</v>
      </c>
      <c r="B55" s="50" t="s">
        <v>121</v>
      </c>
      <c r="C55" s="51" t="s">
        <v>122</v>
      </c>
      <c r="D55" s="51" t="s">
        <v>123</v>
      </c>
      <c r="E55" s="52">
        <v>0</v>
      </c>
      <c r="F55" s="10" t="s">
        <v>156</v>
      </c>
      <c r="H55">
        <v>10833.042</v>
      </c>
    </row>
    <row r="56" spans="1:8" ht="26.25">
      <c r="A56" s="10">
        <f t="shared" si="0"/>
        <v>45</v>
      </c>
      <c r="B56" s="50" t="s">
        <v>124</v>
      </c>
      <c r="C56" s="51" t="s">
        <v>125</v>
      </c>
      <c r="D56" s="51" t="s">
        <v>126</v>
      </c>
      <c r="E56" s="52">
        <v>5.72</v>
      </c>
      <c r="F56" s="10" t="s">
        <v>156</v>
      </c>
      <c r="H56">
        <v>1224.525</v>
      </c>
    </row>
    <row r="57" spans="1:6" ht="26.25">
      <c r="A57" s="10">
        <f t="shared" si="0"/>
        <v>46</v>
      </c>
      <c r="B57" s="55" t="s">
        <v>127</v>
      </c>
      <c r="C57" s="51" t="s">
        <v>128</v>
      </c>
      <c r="D57" s="51" t="s">
        <v>129</v>
      </c>
      <c r="E57" s="56">
        <v>2.73</v>
      </c>
      <c r="F57" s="10" t="s">
        <v>156</v>
      </c>
    </row>
    <row r="58" spans="1:6" ht="15">
      <c r="A58" s="10">
        <f t="shared" si="0"/>
        <v>47</v>
      </c>
      <c r="B58" s="57" t="s">
        <v>130</v>
      </c>
      <c r="C58" s="58"/>
      <c r="D58" s="58"/>
      <c r="E58" s="46">
        <v>200.08</v>
      </c>
      <c r="F58" s="10" t="s">
        <v>156</v>
      </c>
    </row>
    <row r="59" spans="1:6" ht="12.75">
      <c r="A59" s="10">
        <f t="shared" si="0"/>
        <v>48</v>
      </c>
      <c r="B59" s="55" t="s">
        <v>131</v>
      </c>
      <c r="C59" s="53" t="s">
        <v>132</v>
      </c>
      <c r="D59" s="53" t="s">
        <v>133</v>
      </c>
      <c r="E59" s="56">
        <v>0</v>
      </c>
      <c r="F59" s="10" t="s">
        <v>156</v>
      </c>
    </row>
    <row r="60" spans="1:6" ht="12.75">
      <c r="A60" s="10">
        <f t="shared" si="0"/>
        <v>49</v>
      </c>
      <c r="B60" s="55" t="s">
        <v>134</v>
      </c>
      <c r="C60" s="53" t="s">
        <v>135</v>
      </c>
      <c r="D60" s="53" t="s">
        <v>136</v>
      </c>
      <c r="E60" s="56">
        <v>0</v>
      </c>
      <c r="F60" s="10" t="s">
        <v>156</v>
      </c>
    </row>
    <row r="61" spans="1:6" ht="12.75">
      <c r="A61" s="10">
        <f t="shared" si="0"/>
        <v>50</v>
      </c>
      <c r="B61" s="55" t="s">
        <v>137</v>
      </c>
      <c r="C61" s="53" t="s">
        <v>138</v>
      </c>
      <c r="D61" s="53" t="s">
        <v>139</v>
      </c>
      <c r="E61" s="56">
        <v>3.86</v>
      </c>
      <c r="F61" s="10" t="s">
        <v>156</v>
      </c>
    </row>
    <row r="62" spans="1:6" ht="12.75">
      <c r="A62" s="10">
        <f t="shared" si="0"/>
        <v>51</v>
      </c>
      <c r="B62" s="55" t="s">
        <v>140</v>
      </c>
      <c r="C62" s="53" t="s">
        <v>141</v>
      </c>
      <c r="D62" s="53" t="s">
        <v>142</v>
      </c>
      <c r="E62" s="56">
        <v>0</v>
      </c>
      <c r="F62" s="10" t="s">
        <v>156</v>
      </c>
    </row>
    <row r="63" spans="1:6" ht="12.75">
      <c r="A63" s="10">
        <f t="shared" si="0"/>
        <v>52</v>
      </c>
      <c r="B63" s="55" t="s">
        <v>143</v>
      </c>
      <c r="C63" s="53" t="s">
        <v>144</v>
      </c>
      <c r="D63" s="53" t="s">
        <v>145</v>
      </c>
      <c r="E63" s="56">
        <v>0</v>
      </c>
      <c r="F63" s="10" t="s">
        <v>156</v>
      </c>
    </row>
    <row r="64" spans="1:6" ht="12.75">
      <c r="A64" s="10">
        <f t="shared" si="0"/>
        <v>53</v>
      </c>
      <c r="B64" s="59" t="s">
        <v>146</v>
      </c>
      <c r="C64" s="53"/>
      <c r="D64" s="53"/>
      <c r="E64" s="56">
        <v>0.38</v>
      </c>
      <c r="F64" s="10" t="s">
        <v>156</v>
      </c>
    </row>
    <row r="65" spans="1:6" ht="12.75">
      <c r="A65" s="10">
        <f t="shared" si="0"/>
        <v>54</v>
      </c>
      <c r="B65" s="55" t="s">
        <v>147</v>
      </c>
      <c r="C65" s="53" t="s">
        <v>148</v>
      </c>
      <c r="D65" s="53" t="s">
        <v>149</v>
      </c>
      <c r="E65" s="56">
        <v>0.148</v>
      </c>
      <c r="F65" s="10" t="s">
        <v>156</v>
      </c>
    </row>
    <row r="66" spans="1:6" ht="12.75">
      <c r="A66" s="10">
        <f t="shared" si="0"/>
        <v>55</v>
      </c>
      <c r="B66" s="55" t="s">
        <v>150</v>
      </c>
      <c r="C66" s="53" t="s">
        <v>151</v>
      </c>
      <c r="D66" s="53" t="s">
        <v>152</v>
      </c>
      <c r="E66" s="56">
        <v>0.38</v>
      </c>
      <c r="F66" s="10" t="s">
        <v>156</v>
      </c>
    </row>
    <row r="67" spans="1:6" ht="12.75">
      <c r="A67" s="10">
        <f t="shared" si="0"/>
        <v>56</v>
      </c>
      <c r="B67" s="55" t="s">
        <v>153</v>
      </c>
      <c r="C67" s="53" t="s">
        <v>154</v>
      </c>
      <c r="D67" s="53" t="s">
        <v>155</v>
      </c>
      <c r="E67" s="56">
        <v>0.36</v>
      </c>
      <c r="F67" s="10" t="s">
        <v>156</v>
      </c>
    </row>
    <row r="68" spans="1:6" ht="30.75">
      <c r="A68" s="7">
        <v>57</v>
      </c>
      <c r="B68" s="18" t="s">
        <v>165</v>
      </c>
      <c r="C68" s="18" t="s">
        <v>166</v>
      </c>
      <c r="D68" s="18" t="s">
        <v>167</v>
      </c>
      <c r="E68" s="60">
        <v>0</v>
      </c>
      <c r="F68" s="10" t="s">
        <v>156</v>
      </c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55">
      <selection activeCell="N55" sqref="N55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26.50390625" style="0" customWidth="1"/>
    <col min="4" max="4" width="25.50390625" style="0" customWidth="1"/>
    <col min="5" max="5" width="16.00390625" style="0" customWidth="1"/>
    <col min="6" max="6" width="18.375" style="0" customWidth="1"/>
    <col min="7" max="7" width="0" style="0" hidden="1" customWidth="1"/>
    <col min="8" max="8" width="16.50390625" style="0" hidden="1" customWidth="1"/>
    <col min="9" max="11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163</v>
      </c>
      <c r="B8" s="90"/>
      <c r="C8" s="90"/>
      <c r="D8" s="90"/>
      <c r="E8" s="90"/>
      <c r="F8" s="90"/>
    </row>
    <row r="9" spans="1:6" ht="15">
      <c r="A9" s="3"/>
      <c r="B9" s="3"/>
      <c r="C9" s="3"/>
      <c r="D9" s="3"/>
      <c r="E9" s="4"/>
      <c r="F9" s="3"/>
    </row>
    <row r="10" spans="1:8" ht="132">
      <c r="A10" s="5" t="s">
        <v>0</v>
      </c>
      <c r="B10" s="5" t="s">
        <v>1</v>
      </c>
      <c r="C10" s="6" t="s">
        <v>5</v>
      </c>
      <c r="D10" s="6" t="s">
        <v>4</v>
      </c>
      <c r="E10" s="6" t="s">
        <v>59</v>
      </c>
      <c r="F10" s="5" t="s">
        <v>60</v>
      </c>
      <c r="H10" s="8" t="s">
        <v>101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8" ht="15">
      <c r="A12" s="28">
        <v>1</v>
      </c>
      <c r="B12" s="34" t="s">
        <v>6</v>
      </c>
      <c r="C12" s="34"/>
      <c r="D12" s="34"/>
      <c r="E12" s="35">
        <v>446.853242</v>
      </c>
      <c r="F12" s="10" t="s">
        <v>156</v>
      </c>
      <c r="H12" s="9">
        <v>986266.15</v>
      </c>
    </row>
    <row r="13" spans="1:8" ht="30.75">
      <c r="A13" s="28">
        <v>2</v>
      </c>
      <c r="B13" s="36" t="s">
        <v>11</v>
      </c>
      <c r="C13" s="36" t="s">
        <v>61</v>
      </c>
      <c r="D13" s="36" t="s">
        <v>42</v>
      </c>
      <c r="E13" s="35">
        <v>0.995516</v>
      </c>
      <c r="F13" s="10" t="s">
        <v>156</v>
      </c>
      <c r="H13">
        <v>438.547</v>
      </c>
    </row>
    <row r="14" spans="1:8" ht="15">
      <c r="A14" s="28">
        <v>3</v>
      </c>
      <c r="B14" s="36" t="s">
        <v>8</v>
      </c>
      <c r="C14" s="36" t="s">
        <v>62</v>
      </c>
      <c r="D14" s="36" t="s">
        <v>40</v>
      </c>
      <c r="E14" s="35">
        <v>2.4905739999999996</v>
      </c>
      <c r="F14" s="10" t="s">
        <v>156</v>
      </c>
      <c r="H14">
        <v>1210.621</v>
      </c>
    </row>
    <row r="15" spans="1:8" ht="15">
      <c r="A15" s="28">
        <v>4</v>
      </c>
      <c r="B15" s="36" t="s">
        <v>9</v>
      </c>
      <c r="C15" s="36" t="s">
        <v>62</v>
      </c>
      <c r="D15" s="36" t="s">
        <v>41</v>
      </c>
      <c r="E15" s="35">
        <v>1.801123</v>
      </c>
      <c r="F15" s="10" t="s">
        <v>156</v>
      </c>
      <c r="H15">
        <v>805.468</v>
      </c>
    </row>
    <row r="16" spans="1:8" ht="30.75">
      <c r="A16" s="28">
        <v>5</v>
      </c>
      <c r="B16" s="36" t="s">
        <v>10</v>
      </c>
      <c r="C16" s="36" t="s">
        <v>62</v>
      </c>
      <c r="D16" s="36" t="s">
        <v>63</v>
      </c>
      <c r="E16" s="35">
        <v>1.880478</v>
      </c>
      <c r="F16" s="10" t="s">
        <v>156</v>
      </c>
      <c r="H16">
        <v>366.471</v>
      </c>
    </row>
    <row r="17" spans="1:6" ht="15">
      <c r="A17" s="28">
        <v>6</v>
      </c>
      <c r="B17" s="36" t="s">
        <v>7</v>
      </c>
      <c r="C17" s="36" t="s">
        <v>64</v>
      </c>
      <c r="D17" s="36" t="s">
        <v>65</v>
      </c>
      <c r="E17" s="35">
        <v>0</v>
      </c>
      <c r="F17" s="10" t="s">
        <v>156</v>
      </c>
    </row>
    <row r="18" spans="1:8" ht="30.75">
      <c r="A18" s="28">
        <v>7</v>
      </c>
      <c r="B18" s="37" t="s">
        <v>13</v>
      </c>
      <c r="C18" s="36" t="s">
        <v>66</v>
      </c>
      <c r="D18" s="36" t="s">
        <v>67</v>
      </c>
      <c r="E18" s="35">
        <v>409.264786</v>
      </c>
      <c r="F18" s="10" t="s">
        <v>156</v>
      </c>
      <c r="H18">
        <v>6843.503</v>
      </c>
    </row>
    <row r="19" spans="1:8" ht="15">
      <c r="A19" s="28">
        <v>8</v>
      </c>
      <c r="B19" s="38" t="s">
        <v>12</v>
      </c>
      <c r="C19" s="38" t="s">
        <v>68</v>
      </c>
      <c r="D19" s="38" t="s">
        <v>69</v>
      </c>
      <c r="E19" s="35">
        <v>0.371216</v>
      </c>
      <c r="F19" s="10" t="s">
        <v>156</v>
      </c>
      <c r="H19">
        <v>793.8</v>
      </c>
    </row>
    <row r="20" spans="1:6" ht="30.75">
      <c r="A20" s="28">
        <v>9</v>
      </c>
      <c r="B20" s="36" t="s">
        <v>14</v>
      </c>
      <c r="C20" s="36" t="s">
        <v>70</v>
      </c>
      <c r="D20" s="36" t="s">
        <v>71</v>
      </c>
      <c r="E20" s="35">
        <v>12.379062</v>
      </c>
      <c r="F20" s="10" t="s">
        <v>156</v>
      </c>
    </row>
    <row r="21" spans="1:8" ht="15">
      <c r="A21" s="28">
        <v>10</v>
      </c>
      <c r="B21" s="36" t="s">
        <v>15</v>
      </c>
      <c r="C21" s="36" t="s">
        <v>72</v>
      </c>
      <c r="D21" s="36" t="s">
        <v>73</v>
      </c>
      <c r="E21" s="35">
        <v>45.829928</v>
      </c>
      <c r="F21" s="10" t="s">
        <v>156</v>
      </c>
      <c r="H21" s="9">
        <f>H12-H13-H14-H15-H16-H18-H19-H17-H20</f>
        <v>975807.7399999999</v>
      </c>
    </row>
    <row r="22" spans="1:8" ht="15">
      <c r="A22" s="28">
        <v>11</v>
      </c>
      <c r="B22" s="36" t="s">
        <v>16</v>
      </c>
      <c r="C22" s="36" t="s">
        <v>74</v>
      </c>
      <c r="D22" s="36" t="s">
        <v>75</v>
      </c>
      <c r="E22" s="35">
        <v>0.456125</v>
      </c>
      <c r="F22" s="10" t="s">
        <v>156</v>
      </c>
      <c r="H22">
        <v>455.709</v>
      </c>
    </row>
    <row r="23" spans="1:6" ht="30.75">
      <c r="A23" s="28">
        <v>12</v>
      </c>
      <c r="B23" s="39" t="s">
        <v>17</v>
      </c>
      <c r="C23" s="40" t="s">
        <v>76</v>
      </c>
      <c r="D23" s="40" t="s">
        <v>77</v>
      </c>
      <c r="E23" s="35">
        <v>5.505326</v>
      </c>
      <c r="F23" s="10" t="s">
        <v>156</v>
      </c>
    </row>
    <row r="24" spans="1:8" ht="15">
      <c r="A24" s="28">
        <v>13</v>
      </c>
      <c r="B24" s="41" t="s">
        <v>18</v>
      </c>
      <c r="C24" s="41" t="s">
        <v>78</v>
      </c>
      <c r="D24" s="41" t="s">
        <v>43</v>
      </c>
      <c r="E24" s="35">
        <v>4.713679</v>
      </c>
      <c r="F24" s="10" t="s">
        <v>156</v>
      </c>
      <c r="H24">
        <v>637.649</v>
      </c>
    </row>
    <row r="25" spans="1:6" ht="30.75">
      <c r="A25" s="28">
        <v>14</v>
      </c>
      <c r="B25" s="41" t="s">
        <v>19</v>
      </c>
      <c r="C25" s="19" t="s">
        <v>78</v>
      </c>
      <c r="D25" s="41" t="s">
        <v>44</v>
      </c>
      <c r="E25" s="35">
        <v>1.6916470000000001</v>
      </c>
      <c r="F25" s="10" t="s">
        <v>156</v>
      </c>
    </row>
    <row r="26" spans="1:8" ht="15">
      <c r="A26" s="28">
        <v>15</v>
      </c>
      <c r="B26" s="18" t="s">
        <v>20</v>
      </c>
      <c r="C26" s="36" t="s">
        <v>79</v>
      </c>
      <c r="D26" s="18" t="s">
        <v>45</v>
      </c>
      <c r="E26" s="35">
        <v>24.423941</v>
      </c>
      <c r="F26" s="10" t="s">
        <v>156</v>
      </c>
      <c r="H26">
        <v>28583.71</v>
      </c>
    </row>
    <row r="27" spans="1:8" ht="15">
      <c r="A27" s="28">
        <v>16</v>
      </c>
      <c r="B27" s="38" t="s">
        <v>21</v>
      </c>
      <c r="C27" s="36" t="s">
        <v>80</v>
      </c>
      <c r="D27" s="38" t="s">
        <v>46</v>
      </c>
      <c r="E27" s="35">
        <v>0</v>
      </c>
      <c r="F27" s="10" t="s">
        <v>156</v>
      </c>
      <c r="H27">
        <v>247.557</v>
      </c>
    </row>
    <row r="28" spans="1:8" ht="30.75">
      <c r="A28" s="28">
        <v>17</v>
      </c>
      <c r="B28" s="34" t="s">
        <v>22</v>
      </c>
      <c r="C28" s="18" t="s">
        <v>81</v>
      </c>
      <c r="D28" s="38" t="s">
        <v>47</v>
      </c>
      <c r="E28" s="35">
        <v>53.970235</v>
      </c>
      <c r="F28" s="10" t="s">
        <v>156</v>
      </c>
      <c r="H28" s="9">
        <f>H29+H30</f>
        <v>3267.58</v>
      </c>
    </row>
    <row r="29" spans="1:8" ht="30.75">
      <c r="A29" s="28">
        <v>18</v>
      </c>
      <c r="B29" s="36" t="s">
        <v>23</v>
      </c>
      <c r="C29" s="36" t="s">
        <v>82</v>
      </c>
      <c r="D29" s="36" t="s">
        <v>48</v>
      </c>
      <c r="E29" s="35">
        <v>0</v>
      </c>
      <c r="F29" s="10" t="s">
        <v>156</v>
      </c>
      <c r="H29">
        <v>1689.957</v>
      </c>
    </row>
    <row r="30" spans="1:8" ht="15">
      <c r="A30" s="28">
        <v>19</v>
      </c>
      <c r="B30" s="34" t="s">
        <v>83</v>
      </c>
      <c r="C30" s="38" t="s">
        <v>82</v>
      </c>
      <c r="D30" s="38" t="s">
        <v>84</v>
      </c>
      <c r="E30" s="35">
        <v>43.992823</v>
      </c>
      <c r="F30" s="10" t="s">
        <v>156</v>
      </c>
      <c r="H30">
        <v>1577.623</v>
      </c>
    </row>
    <row r="31" spans="1:8" ht="30.75">
      <c r="A31" s="28">
        <v>20</v>
      </c>
      <c r="B31" s="36" t="s">
        <v>24</v>
      </c>
      <c r="C31" s="36" t="s">
        <v>82</v>
      </c>
      <c r="D31" s="36" t="s">
        <v>49</v>
      </c>
      <c r="E31" s="35">
        <v>0</v>
      </c>
      <c r="F31" s="10" t="s">
        <v>156</v>
      </c>
      <c r="H31">
        <v>373.269</v>
      </c>
    </row>
    <row r="32" spans="1:6" ht="15">
      <c r="A32" s="28">
        <v>21</v>
      </c>
      <c r="B32" s="37" t="s">
        <v>25</v>
      </c>
      <c r="C32" s="36" t="s">
        <v>82</v>
      </c>
      <c r="D32" s="36" t="s">
        <v>85</v>
      </c>
      <c r="E32" s="35">
        <v>40.899146</v>
      </c>
      <c r="F32" s="10" t="s">
        <v>156</v>
      </c>
    </row>
    <row r="33" spans="1:8" ht="30.75">
      <c r="A33" s="28">
        <v>22</v>
      </c>
      <c r="B33" s="36" t="s">
        <v>26</v>
      </c>
      <c r="C33" s="36" t="s">
        <v>25</v>
      </c>
      <c r="D33" s="36" t="s">
        <v>50</v>
      </c>
      <c r="E33" s="35">
        <v>1.836646</v>
      </c>
      <c r="F33" s="10" t="s">
        <v>156</v>
      </c>
      <c r="H33">
        <v>2961.447</v>
      </c>
    </row>
    <row r="34" spans="1:6" ht="15">
      <c r="A34" s="28">
        <v>23</v>
      </c>
      <c r="B34" s="34" t="s">
        <v>27</v>
      </c>
      <c r="C34" s="38" t="s">
        <v>86</v>
      </c>
      <c r="D34" s="38" t="s">
        <v>87</v>
      </c>
      <c r="E34" s="35">
        <v>28.696323000000003</v>
      </c>
      <c r="F34" s="10" t="s">
        <v>156</v>
      </c>
    </row>
    <row r="35" spans="1:6" ht="30.75">
      <c r="A35" s="28">
        <v>24</v>
      </c>
      <c r="B35" s="18" t="s">
        <v>28</v>
      </c>
      <c r="C35" s="36" t="s">
        <v>88</v>
      </c>
      <c r="D35" s="18" t="s">
        <v>51</v>
      </c>
      <c r="E35" s="35">
        <v>2.031374</v>
      </c>
      <c r="F35" s="10" t="s">
        <v>156</v>
      </c>
    </row>
    <row r="36" spans="1:8" ht="30.75">
      <c r="A36" s="28">
        <v>25</v>
      </c>
      <c r="B36" s="38" t="s">
        <v>29</v>
      </c>
      <c r="C36" s="36" t="s">
        <v>88</v>
      </c>
      <c r="D36" s="38" t="s">
        <v>52</v>
      </c>
      <c r="E36" s="35">
        <v>2.064949</v>
      </c>
      <c r="F36" s="10" t="s">
        <v>156</v>
      </c>
      <c r="H36" s="9">
        <f>H40+H38+H37+H41</f>
        <v>98517.994</v>
      </c>
    </row>
    <row r="37" spans="1:8" ht="15">
      <c r="A37" s="28">
        <v>26</v>
      </c>
      <c r="B37" s="32" t="s">
        <v>89</v>
      </c>
      <c r="C37" s="32" t="s">
        <v>90</v>
      </c>
      <c r="D37" s="32" t="s">
        <v>91</v>
      </c>
      <c r="E37" s="35">
        <v>139.999</v>
      </c>
      <c r="F37" s="10" t="s">
        <v>156</v>
      </c>
      <c r="H37" s="8">
        <v>7301.147</v>
      </c>
    </row>
    <row r="38" spans="1:8" ht="15">
      <c r="A38" s="28">
        <v>27</v>
      </c>
      <c r="B38" s="16" t="s">
        <v>30</v>
      </c>
      <c r="C38" s="18" t="s">
        <v>66</v>
      </c>
      <c r="D38" s="18" t="s">
        <v>92</v>
      </c>
      <c r="E38" s="35">
        <v>121.08413</v>
      </c>
      <c r="F38" s="10" t="s">
        <v>156</v>
      </c>
      <c r="H38">
        <v>89446.649</v>
      </c>
    </row>
    <row r="39" spans="1:8" ht="15">
      <c r="A39" s="28">
        <v>28</v>
      </c>
      <c r="B39" s="18" t="s">
        <v>31</v>
      </c>
      <c r="C39" s="18" t="s">
        <v>93</v>
      </c>
      <c r="D39" s="18" t="s">
        <v>53</v>
      </c>
      <c r="E39" s="35">
        <v>19.327043999999997</v>
      </c>
      <c r="F39" s="10" t="s">
        <v>156</v>
      </c>
      <c r="H39" s="9">
        <f>H40</f>
        <v>1770.198</v>
      </c>
    </row>
    <row r="40" spans="1:8" ht="30.75">
      <c r="A40" s="28">
        <v>29</v>
      </c>
      <c r="B40" s="42" t="s">
        <v>32</v>
      </c>
      <c r="C40" s="18" t="s">
        <v>93</v>
      </c>
      <c r="D40" s="38" t="s">
        <v>33</v>
      </c>
      <c r="E40" s="35">
        <v>127.829043</v>
      </c>
      <c r="F40" s="10" t="s">
        <v>156</v>
      </c>
      <c r="H40">
        <v>1770.198</v>
      </c>
    </row>
    <row r="41" spans="1:8" ht="30.75">
      <c r="A41" s="28">
        <v>30</v>
      </c>
      <c r="B41" s="34" t="s">
        <v>33</v>
      </c>
      <c r="C41" s="38" t="s">
        <v>94</v>
      </c>
      <c r="D41" s="38" t="s">
        <v>95</v>
      </c>
      <c r="E41" s="35">
        <v>96.064711</v>
      </c>
      <c r="F41" s="10" t="s">
        <v>156</v>
      </c>
      <c r="H41" s="9">
        <f>H42</f>
        <v>0</v>
      </c>
    </row>
    <row r="42" spans="1:6" ht="15">
      <c r="A42" s="28">
        <v>31</v>
      </c>
      <c r="B42" s="37" t="s">
        <v>34</v>
      </c>
      <c r="C42" s="36" t="s">
        <v>33</v>
      </c>
      <c r="D42" s="36" t="s">
        <v>96</v>
      </c>
      <c r="E42" s="35">
        <v>106.664332</v>
      </c>
      <c r="F42" s="10" t="s">
        <v>156</v>
      </c>
    </row>
    <row r="43" spans="1:8" ht="30.75">
      <c r="A43" s="28">
        <v>32</v>
      </c>
      <c r="B43" s="36" t="s">
        <v>35</v>
      </c>
      <c r="C43" s="38" t="s">
        <v>33</v>
      </c>
      <c r="D43" s="36" t="s">
        <v>97</v>
      </c>
      <c r="E43" s="35">
        <v>10.366943</v>
      </c>
      <c r="F43" s="10" t="s">
        <v>156</v>
      </c>
      <c r="H43" s="9">
        <f>H44+H45</f>
        <v>1357.287</v>
      </c>
    </row>
    <row r="44" spans="1:8" ht="30.75">
      <c r="A44" s="28">
        <v>33</v>
      </c>
      <c r="B44" s="36" t="s">
        <v>36</v>
      </c>
      <c r="C44" s="38" t="s">
        <v>33</v>
      </c>
      <c r="D44" s="36" t="s">
        <v>54</v>
      </c>
      <c r="E44" s="35">
        <v>4.1156489999999994</v>
      </c>
      <c r="F44" s="10" t="s">
        <v>156</v>
      </c>
      <c r="H44">
        <v>748.597</v>
      </c>
    </row>
    <row r="45" spans="1:8" ht="30.75">
      <c r="A45" s="28">
        <v>34</v>
      </c>
      <c r="B45" s="36" t="s">
        <v>37</v>
      </c>
      <c r="C45" s="38" t="s">
        <v>33</v>
      </c>
      <c r="D45" s="36" t="s">
        <v>98</v>
      </c>
      <c r="E45" s="35">
        <v>9.841175</v>
      </c>
      <c r="F45" s="10" t="s">
        <v>156</v>
      </c>
      <c r="H45">
        <v>608.69</v>
      </c>
    </row>
    <row r="46" spans="1:8" ht="15">
      <c r="A46" s="28">
        <v>35</v>
      </c>
      <c r="B46" s="36" t="s">
        <v>38</v>
      </c>
      <c r="C46" s="38" t="s">
        <v>33</v>
      </c>
      <c r="D46" s="36" t="s">
        <v>99</v>
      </c>
      <c r="E46" s="35">
        <v>19.920944</v>
      </c>
      <c r="F46" s="10" t="s">
        <v>156</v>
      </c>
      <c r="H46">
        <v>0</v>
      </c>
    </row>
    <row r="47" spans="1:8" ht="15.75" thickBot="1">
      <c r="A47" s="21">
        <v>36</v>
      </c>
      <c r="B47" s="22" t="s">
        <v>39</v>
      </c>
      <c r="C47" s="23" t="s">
        <v>34</v>
      </c>
      <c r="D47" s="22" t="s">
        <v>100</v>
      </c>
      <c r="E47" s="43">
        <v>4.1443319999999995</v>
      </c>
      <c r="F47" s="10" t="s">
        <v>156</v>
      </c>
      <c r="H47" s="9">
        <f>H46+H48+H49+H50+H51</f>
        <v>55516.242999999995</v>
      </c>
    </row>
    <row r="48" spans="1:8" ht="30.75">
      <c r="A48" s="28">
        <f>A47+1</f>
        <v>37</v>
      </c>
      <c r="B48" s="34" t="s">
        <v>102</v>
      </c>
      <c r="C48" s="38"/>
      <c r="D48" s="38"/>
      <c r="E48" s="35">
        <v>1800</v>
      </c>
      <c r="F48" s="10" t="s">
        <v>156</v>
      </c>
      <c r="H48">
        <v>13922.497</v>
      </c>
    </row>
    <row r="49" spans="1:8" ht="30.75">
      <c r="A49" s="28">
        <f aca="true" t="shared" si="0" ref="A49:A67">A48+1</f>
        <v>38</v>
      </c>
      <c r="B49" s="38" t="s">
        <v>103</v>
      </c>
      <c r="C49" s="38" t="s">
        <v>104</v>
      </c>
      <c r="D49" s="38" t="s">
        <v>105</v>
      </c>
      <c r="E49" s="35">
        <v>276</v>
      </c>
      <c r="F49" s="10" t="s">
        <v>156</v>
      </c>
      <c r="H49" s="9">
        <f>H50+H51</f>
        <v>20796.873</v>
      </c>
    </row>
    <row r="50" spans="1:8" ht="30.75">
      <c r="A50" s="28">
        <f t="shared" si="0"/>
        <v>39</v>
      </c>
      <c r="B50" s="38" t="s">
        <v>106</v>
      </c>
      <c r="C50" s="38" t="s">
        <v>107</v>
      </c>
      <c r="D50" s="38" t="s">
        <v>108</v>
      </c>
      <c r="E50" s="35">
        <v>5.037</v>
      </c>
      <c r="F50" s="10" t="s">
        <v>156</v>
      </c>
      <c r="H50" s="9">
        <f>H52+H53+H54+H55</f>
        <v>19572.347999999998</v>
      </c>
    </row>
    <row r="51" spans="1:8" ht="15">
      <c r="A51" s="28">
        <f t="shared" si="0"/>
        <v>40</v>
      </c>
      <c r="B51" s="38" t="s">
        <v>109</v>
      </c>
      <c r="C51" s="38" t="s">
        <v>110</v>
      </c>
      <c r="D51" s="38" t="s">
        <v>111</v>
      </c>
      <c r="E51" s="35">
        <v>0</v>
      </c>
      <c r="F51" s="10" t="s">
        <v>156</v>
      </c>
      <c r="H51" s="9">
        <f>H56</f>
        <v>1224.525</v>
      </c>
    </row>
    <row r="52" spans="1:8" ht="15">
      <c r="A52" s="28">
        <f t="shared" si="0"/>
        <v>41</v>
      </c>
      <c r="B52" s="38" t="s">
        <v>112</v>
      </c>
      <c r="C52" s="38" t="s">
        <v>113</v>
      </c>
      <c r="D52" s="38" t="s">
        <v>114</v>
      </c>
      <c r="E52" s="35">
        <v>0</v>
      </c>
      <c r="F52" s="10" t="s">
        <v>156</v>
      </c>
      <c r="H52">
        <v>2805.602</v>
      </c>
    </row>
    <row r="53" spans="1:8" ht="15">
      <c r="A53" s="28">
        <f t="shared" si="0"/>
        <v>42</v>
      </c>
      <c r="B53" s="38" t="s">
        <v>115</v>
      </c>
      <c r="C53" s="38" t="s">
        <v>116</v>
      </c>
      <c r="D53" s="38" t="s">
        <v>117</v>
      </c>
      <c r="E53" s="35">
        <v>0</v>
      </c>
      <c r="F53" s="10" t="s">
        <v>156</v>
      </c>
      <c r="H53">
        <v>1327.116</v>
      </c>
    </row>
    <row r="54" spans="1:8" ht="30.75">
      <c r="A54" s="28">
        <f t="shared" si="0"/>
        <v>43</v>
      </c>
      <c r="B54" s="38" t="s">
        <v>118</v>
      </c>
      <c r="C54" s="38" t="s">
        <v>119</v>
      </c>
      <c r="D54" s="38" t="s">
        <v>120</v>
      </c>
      <c r="E54" s="35">
        <v>3.85</v>
      </c>
      <c r="F54" s="10" t="s">
        <v>156</v>
      </c>
      <c r="H54">
        <v>4606.588</v>
      </c>
    </row>
    <row r="55" spans="1:8" ht="30.75">
      <c r="A55" s="28">
        <f t="shared" si="0"/>
        <v>44</v>
      </c>
      <c r="B55" s="38" t="s">
        <v>121</v>
      </c>
      <c r="C55" s="38" t="s">
        <v>122</v>
      </c>
      <c r="D55" s="38" t="s">
        <v>123</v>
      </c>
      <c r="E55" s="35">
        <v>0</v>
      </c>
      <c r="F55" s="10" t="s">
        <v>156</v>
      </c>
      <c r="H55">
        <v>10833.042</v>
      </c>
    </row>
    <row r="56" spans="1:8" ht="30.75">
      <c r="A56" s="28">
        <f t="shared" si="0"/>
        <v>45</v>
      </c>
      <c r="B56" s="38" t="s">
        <v>124</v>
      </c>
      <c r="C56" s="38" t="s">
        <v>125</v>
      </c>
      <c r="D56" s="38" t="s">
        <v>126</v>
      </c>
      <c r="E56" s="35">
        <v>13.3</v>
      </c>
      <c r="F56" s="10" t="s">
        <v>156</v>
      </c>
      <c r="H56">
        <v>1224.525</v>
      </c>
    </row>
    <row r="57" spans="1:6" ht="30.75">
      <c r="A57" s="28">
        <f t="shared" si="0"/>
        <v>46</v>
      </c>
      <c r="B57" s="38" t="s">
        <v>127</v>
      </c>
      <c r="C57" s="38" t="s">
        <v>128</v>
      </c>
      <c r="D57" s="38" t="s">
        <v>129</v>
      </c>
      <c r="E57" s="35">
        <v>6.35</v>
      </c>
      <c r="F57" s="10" t="s">
        <v>156</v>
      </c>
    </row>
    <row r="58" spans="1:6" ht="15">
      <c r="A58" s="28">
        <f t="shared" si="0"/>
        <v>47</v>
      </c>
      <c r="B58" s="34" t="s">
        <v>130</v>
      </c>
      <c r="C58" s="38"/>
      <c r="D58" s="38"/>
      <c r="E58" s="35">
        <v>465.3</v>
      </c>
      <c r="F58" s="10" t="s">
        <v>156</v>
      </c>
    </row>
    <row r="59" spans="1:6" ht="30.75">
      <c r="A59" s="28">
        <f t="shared" si="0"/>
        <v>48</v>
      </c>
      <c r="B59" s="38" t="s">
        <v>131</v>
      </c>
      <c r="C59" s="38" t="s">
        <v>132</v>
      </c>
      <c r="D59" s="38" t="s">
        <v>133</v>
      </c>
      <c r="E59" s="35">
        <v>0</v>
      </c>
      <c r="F59" s="10" t="s">
        <v>156</v>
      </c>
    </row>
    <row r="60" spans="1:6" ht="30.75">
      <c r="A60" s="28">
        <f t="shared" si="0"/>
        <v>49</v>
      </c>
      <c r="B60" s="38" t="s">
        <v>134</v>
      </c>
      <c r="C60" s="38" t="s">
        <v>135</v>
      </c>
      <c r="D60" s="38" t="s">
        <v>136</v>
      </c>
      <c r="E60" s="35">
        <v>0</v>
      </c>
      <c r="F60" s="10" t="s">
        <v>156</v>
      </c>
    </row>
    <row r="61" spans="1:6" ht="30.75">
      <c r="A61" s="28">
        <f t="shared" si="0"/>
        <v>50</v>
      </c>
      <c r="B61" s="38" t="s">
        <v>137</v>
      </c>
      <c r="C61" s="38" t="s">
        <v>138</v>
      </c>
      <c r="D61" s="38" t="s">
        <v>139</v>
      </c>
      <c r="E61" s="35">
        <v>8.97</v>
      </c>
      <c r="F61" s="10" t="s">
        <v>156</v>
      </c>
    </row>
    <row r="62" spans="1:6" ht="30.75">
      <c r="A62" s="28">
        <f t="shared" si="0"/>
        <v>51</v>
      </c>
      <c r="B62" s="38" t="s">
        <v>140</v>
      </c>
      <c r="C62" s="38" t="s">
        <v>141</v>
      </c>
      <c r="D62" s="38" t="s">
        <v>142</v>
      </c>
      <c r="E62" s="35">
        <v>0</v>
      </c>
      <c r="F62" s="10" t="s">
        <v>156</v>
      </c>
    </row>
    <row r="63" spans="1:6" ht="30.75">
      <c r="A63" s="28">
        <f t="shared" si="0"/>
        <v>52</v>
      </c>
      <c r="B63" s="38" t="s">
        <v>143</v>
      </c>
      <c r="C63" s="38" t="s">
        <v>144</v>
      </c>
      <c r="D63" s="38" t="s">
        <v>145</v>
      </c>
      <c r="E63" s="35">
        <v>0</v>
      </c>
      <c r="F63" s="10" t="s">
        <v>156</v>
      </c>
    </row>
    <row r="64" spans="1:6" ht="30.75">
      <c r="A64" s="28">
        <f t="shared" si="0"/>
        <v>53</v>
      </c>
      <c r="B64" s="34" t="s">
        <v>146</v>
      </c>
      <c r="C64" s="38"/>
      <c r="D64" s="38"/>
      <c r="E64" s="35">
        <v>0.963</v>
      </c>
      <c r="F64" s="10" t="s">
        <v>156</v>
      </c>
    </row>
    <row r="65" spans="1:6" ht="30.75">
      <c r="A65" s="28">
        <f t="shared" si="0"/>
        <v>54</v>
      </c>
      <c r="B65" s="38" t="s">
        <v>147</v>
      </c>
      <c r="C65" s="38" t="s">
        <v>148</v>
      </c>
      <c r="D65" s="38" t="s">
        <v>149</v>
      </c>
      <c r="E65" s="35">
        <v>0.404</v>
      </c>
      <c r="F65" s="10" t="s">
        <v>156</v>
      </c>
    </row>
    <row r="66" spans="1:6" ht="15">
      <c r="A66" s="28">
        <f t="shared" si="0"/>
        <v>55</v>
      </c>
      <c r="B66" s="38" t="s">
        <v>150</v>
      </c>
      <c r="C66" s="38" t="s">
        <v>151</v>
      </c>
      <c r="D66" s="38" t="s">
        <v>152</v>
      </c>
      <c r="E66" s="35">
        <v>0.963</v>
      </c>
      <c r="F66" s="10" t="s">
        <v>156</v>
      </c>
    </row>
    <row r="67" spans="1:6" ht="30.75">
      <c r="A67" s="28">
        <f t="shared" si="0"/>
        <v>56</v>
      </c>
      <c r="B67" s="38" t="s">
        <v>153</v>
      </c>
      <c r="C67" s="38" t="s">
        <v>154</v>
      </c>
      <c r="D67" s="38" t="s">
        <v>155</v>
      </c>
      <c r="E67" s="35">
        <v>0.831</v>
      </c>
      <c r="F67" s="10" t="s">
        <v>156</v>
      </c>
    </row>
    <row r="68" spans="1:6" ht="30.75">
      <c r="A68" s="7">
        <v>57</v>
      </c>
      <c r="B68" s="16" t="s">
        <v>165</v>
      </c>
      <c r="C68" s="18" t="s">
        <v>166</v>
      </c>
      <c r="D68" s="18" t="s">
        <v>167</v>
      </c>
      <c r="E68" s="60">
        <v>0.577192</v>
      </c>
      <c r="F68" s="10" t="s">
        <v>156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39.875" style="0" customWidth="1"/>
    <col min="4" max="4" width="25.50390625" style="0" customWidth="1"/>
    <col min="5" max="5" width="16.00390625" style="0" customWidth="1"/>
    <col min="6" max="6" width="18.375" style="0" customWidth="1"/>
    <col min="7" max="7" width="0" style="0" hidden="1" customWidth="1"/>
    <col min="8" max="8" width="16.50390625" style="0" hidden="1" customWidth="1"/>
    <col min="9" max="11" width="0" style="0" hidden="1" customWidth="1"/>
  </cols>
  <sheetData>
    <row r="1" spans="1:6" ht="12.75">
      <c r="A1" s="1"/>
      <c r="B1" s="1"/>
      <c r="C1" s="1"/>
      <c r="D1" s="1"/>
      <c r="E1" s="2"/>
      <c r="F1" s="2" t="s">
        <v>55</v>
      </c>
    </row>
    <row r="2" spans="1:6" ht="12.75">
      <c r="A2" s="1"/>
      <c r="B2" s="1"/>
      <c r="C2" s="1"/>
      <c r="D2" s="1"/>
      <c r="E2" s="2"/>
      <c r="F2" s="2" t="s">
        <v>57</v>
      </c>
    </row>
    <row r="3" spans="1:6" ht="12.75">
      <c r="A3" s="1"/>
      <c r="B3" s="1"/>
      <c r="C3" s="1"/>
      <c r="D3" s="1"/>
      <c r="E3" s="2"/>
      <c r="F3" s="2" t="s">
        <v>2</v>
      </c>
    </row>
    <row r="4" spans="1:6" ht="12.75">
      <c r="A4" s="1"/>
      <c r="B4" s="1"/>
      <c r="C4" s="1"/>
      <c r="D4" s="1"/>
      <c r="E4" s="2"/>
      <c r="F4" s="2" t="s">
        <v>3</v>
      </c>
    </row>
    <row r="5" spans="1:6" ht="15">
      <c r="A5" s="3"/>
      <c r="B5" s="3"/>
      <c r="C5" s="3"/>
      <c r="D5" s="3"/>
      <c r="E5" s="4"/>
      <c r="F5" s="3"/>
    </row>
    <row r="6" spans="1:6" ht="16.5">
      <c r="A6" s="90" t="s">
        <v>56</v>
      </c>
      <c r="B6" s="90"/>
      <c r="C6" s="90"/>
      <c r="D6" s="90"/>
      <c r="E6" s="90"/>
      <c r="F6" s="90"/>
    </row>
    <row r="7" spans="1:6" ht="16.5">
      <c r="A7" s="90" t="s">
        <v>58</v>
      </c>
      <c r="B7" s="90"/>
      <c r="C7" s="90"/>
      <c r="D7" s="90"/>
      <c r="E7" s="90"/>
      <c r="F7" s="90"/>
    </row>
    <row r="8" spans="1:6" ht="16.5">
      <c r="A8" s="90" t="s">
        <v>168</v>
      </c>
      <c r="B8" s="90"/>
      <c r="C8" s="90"/>
      <c r="D8" s="90"/>
      <c r="E8" s="90"/>
      <c r="F8" s="90"/>
    </row>
    <row r="9" spans="1:6" ht="15.75" thickBot="1">
      <c r="A9" s="3"/>
      <c r="B9" s="3"/>
      <c r="C9" s="3"/>
      <c r="D9" s="3"/>
      <c r="E9" s="4"/>
      <c r="F9" s="3"/>
    </row>
    <row r="10" spans="1:8" ht="132" thickBot="1">
      <c r="A10" s="61" t="s">
        <v>0</v>
      </c>
      <c r="B10" s="62" t="s">
        <v>1</v>
      </c>
      <c r="C10" s="63" t="s">
        <v>5</v>
      </c>
      <c r="D10" s="63" t="s">
        <v>4</v>
      </c>
      <c r="E10" s="63" t="s">
        <v>59</v>
      </c>
      <c r="F10" s="64" t="s">
        <v>60</v>
      </c>
      <c r="H10" s="8" t="s">
        <v>101</v>
      </c>
    </row>
    <row r="11" spans="1:6" ht="12.75">
      <c r="A11" s="65">
        <v>1</v>
      </c>
      <c r="B11" s="66">
        <v>2</v>
      </c>
      <c r="C11" s="66">
        <v>3</v>
      </c>
      <c r="D11" s="66">
        <v>4</v>
      </c>
      <c r="E11" s="66">
        <v>5</v>
      </c>
      <c r="F11" s="67">
        <v>6</v>
      </c>
    </row>
    <row r="12" spans="1:8" ht="15">
      <c r="A12" s="68">
        <v>1</v>
      </c>
      <c r="B12" s="11" t="s">
        <v>6</v>
      </c>
      <c r="C12" s="11"/>
      <c r="D12" s="11"/>
      <c r="E12" s="69">
        <f>180.977935333333+'[1]июль'!$E$12</f>
        <v>186.39793533333298</v>
      </c>
      <c r="F12" s="74"/>
      <c r="H12" s="9">
        <v>986266.15</v>
      </c>
    </row>
    <row r="13" spans="1:8" ht="30.75">
      <c r="A13" s="68">
        <v>2</v>
      </c>
      <c r="B13" s="12" t="s">
        <v>11</v>
      </c>
      <c r="C13" s="12" t="s">
        <v>61</v>
      </c>
      <c r="D13" s="12" t="s">
        <v>42</v>
      </c>
      <c r="E13" s="69">
        <v>0.353748</v>
      </c>
      <c r="F13" s="74" t="s">
        <v>156</v>
      </c>
      <c r="H13">
        <v>438.547</v>
      </c>
    </row>
    <row r="14" spans="1:8" ht="15">
      <c r="A14" s="68">
        <v>3</v>
      </c>
      <c r="B14" s="12" t="s">
        <v>8</v>
      </c>
      <c r="C14" s="12" t="s">
        <v>62</v>
      </c>
      <c r="D14" s="12" t="s">
        <v>40</v>
      </c>
      <c r="E14" s="69">
        <v>0.881242</v>
      </c>
      <c r="F14" s="74" t="s">
        <v>156</v>
      </c>
      <c r="H14">
        <v>1210.621</v>
      </c>
    </row>
    <row r="15" spans="1:8" ht="15">
      <c r="A15" s="68">
        <v>4</v>
      </c>
      <c r="B15" s="14" t="s">
        <v>9</v>
      </c>
      <c r="C15" s="14" t="s">
        <v>62</v>
      </c>
      <c r="D15" s="14" t="s">
        <v>41</v>
      </c>
      <c r="E15" s="69">
        <v>0.6390966666666666</v>
      </c>
      <c r="F15" s="74" t="s">
        <v>156</v>
      </c>
      <c r="H15">
        <v>805.468</v>
      </c>
    </row>
    <row r="16" spans="1:8" ht="30.75">
      <c r="A16" s="68">
        <v>5</v>
      </c>
      <c r="B16" s="12" t="s">
        <v>10</v>
      </c>
      <c r="C16" s="12" t="s">
        <v>62</v>
      </c>
      <c r="D16" s="12" t="s">
        <v>63</v>
      </c>
      <c r="E16" s="69">
        <v>0.6468666666666666</v>
      </c>
      <c r="F16" s="74" t="s">
        <v>156</v>
      </c>
      <c r="H16">
        <v>366.471</v>
      </c>
    </row>
    <row r="17" spans="1:6" ht="15">
      <c r="A17" s="68">
        <v>6</v>
      </c>
      <c r="B17" s="14" t="s">
        <v>7</v>
      </c>
      <c r="C17" s="14" t="s">
        <v>64</v>
      </c>
      <c r="D17" s="14" t="s">
        <v>65</v>
      </c>
      <c r="E17" s="81">
        <v>0</v>
      </c>
      <c r="F17" s="74" t="s">
        <v>156</v>
      </c>
    </row>
    <row r="18" spans="1:8" ht="30.75">
      <c r="A18" s="68">
        <v>7</v>
      </c>
      <c r="B18" s="13" t="s">
        <v>13</v>
      </c>
      <c r="C18" s="12" t="s">
        <v>66</v>
      </c>
      <c r="D18" s="12" t="s">
        <v>67</v>
      </c>
      <c r="E18" s="69">
        <v>167.994705</v>
      </c>
      <c r="F18" s="74" t="s">
        <v>156</v>
      </c>
      <c r="H18">
        <v>6843.503</v>
      </c>
    </row>
    <row r="19" spans="1:8" ht="15">
      <c r="A19" s="68">
        <v>8</v>
      </c>
      <c r="B19" s="14" t="s">
        <v>12</v>
      </c>
      <c r="C19" s="14" t="s">
        <v>68</v>
      </c>
      <c r="D19" s="14" t="s">
        <v>69</v>
      </c>
      <c r="E19" s="69">
        <v>0.14816766666666667</v>
      </c>
      <c r="F19" s="74" t="s">
        <v>156</v>
      </c>
      <c r="H19">
        <v>793.8</v>
      </c>
    </row>
    <row r="20" spans="1:6" ht="30.75">
      <c r="A20" s="68">
        <v>9</v>
      </c>
      <c r="B20" s="12" t="s">
        <v>14</v>
      </c>
      <c r="C20" s="12" t="s">
        <v>70</v>
      </c>
      <c r="D20" s="12" t="s">
        <v>71</v>
      </c>
      <c r="E20" s="69">
        <v>4.161851666666667</v>
      </c>
      <c r="F20" s="74" t="s">
        <v>156</v>
      </c>
    </row>
    <row r="21" spans="1:8" ht="15">
      <c r="A21" s="68">
        <v>10</v>
      </c>
      <c r="B21" s="12" t="s">
        <v>15</v>
      </c>
      <c r="C21" s="12" t="s">
        <v>72</v>
      </c>
      <c r="D21" s="12" t="s">
        <v>73</v>
      </c>
      <c r="E21" s="69">
        <v>16.796083333333332</v>
      </c>
      <c r="F21" s="74" t="s">
        <v>156</v>
      </c>
      <c r="H21" s="9">
        <f>H12-H13-H14-H15-H16-H18-H19-H17-H20</f>
        <v>975807.7399999999</v>
      </c>
    </row>
    <row r="22" spans="1:8" ht="15">
      <c r="A22" s="68">
        <v>11</v>
      </c>
      <c r="B22" s="12" t="s">
        <v>16</v>
      </c>
      <c r="C22" s="12" t="s">
        <v>74</v>
      </c>
      <c r="D22" s="12" t="s">
        <v>75</v>
      </c>
      <c r="E22" s="69">
        <v>0.16571066666666665</v>
      </c>
      <c r="F22" s="74" t="s">
        <v>156</v>
      </c>
      <c r="H22">
        <v>455.709</v>
      </c>
    </row>
    <row r="23" spans="1:6" ht="30.75">
      <c r="A23" s="68">
        <v>12</v>
      </c>
      <c r="B23" s="82" t="s">
        <v>17</v>
      </c>
      <c r="C23" s="83" t="s">
        <v>76</v>
      </c>
      <c r="D23" s="83" t="s">
        <v>77</v>
      </c>
      <c r="E23" s="69">
        <v>2.0107583333333334</v>
      </c>
      <c r="F23" s="74" t="s">
        <v>156</v>
      </c>
    </row>
    <row r="24" spans="1:8" ht="15">
      <c r="A24" s="68">
        <v>13</v>
      </c>
      <c r="B24" s="84" t="s">
        <v>18</v>
      </c>
      <c r="C24" s="84" t="s">
        <v>78</v>
      </c>
      <c r="D24" s="84" t="s">
        <v>43</v>
      </c>
      <c r="E24" s="69">
        <v>1.6549266666666667</v>
      </c>
      <c r="F24" s="74" t="s">
        <v>156</v>
      </c>
      <c r="H24">
        <v>637.649</v>
      </c>
    </row>
    <row r="25" spans="1:6" ht="30.75">
      <c r="A25" s="68">
        <v>14</v>
      </c>
      <c r="B25" s="84" t="s">
        <v>19</v>
      </c>
      <c r="C25" s="85" t="s">
        <v>78</v>
      </c>
      <c r="D25" s="84" t="s">
        <v>44</v>
      </c>
      <c r="E25" s="69">
        <v>0.6558316666666666</v>
      </c>
      <c r="F25" s="74" t="s">
        <v>156</v>
      </c>
    </row>
    <row r="26" spans="1:8" ht="15">
      <c r="A26" s="68">
        <v>15</v>
      </c>
      <c r="B26" s="75" t="s">
        <v>20</v>
      </c>
      <c r="C26" s="12" t="s">
        <v>79</v>
      </c>
      <c r="D26" s="75" t="s">
        <v>45</v>
      </c>
      <c r="E26" s="69">
        <v>8.165861666666666</v>
      </c>
      <c r="F26" s="74" t="s">
        <v>156</v>
      </c>
      <c r="H26">
        <v>28583.71</v>
      </c>
    </row>
    <row r="27" spans="1:8" ht="15">
      <c r="A27" s="68">
        <v>16</v>
      </c>
      <c r="B27" s="14" t="s">
        <v>21</v>
      </c>
      <c r="C27" s="12" t="s">
        <v>80</v>
      </c>
      <c r="D27" s="14" t="s">
        <v>46</v>
      </c>
      <c r="E27" s="81">
        <v>0</v>
      </c>
      <c r="F27" s="74" t="s">
        <v>156</v>
      </c>
      <c r="H27">
        <v>247.557</v>
      </c>
    </row>
    <row r="28" spans="1:8" ht="30.75">
      <c r="A28" s="68">
        <v>17</v>
      </c>
      <c r="B28" s="11" t="s">
        <v>22</v>
      </c>
      <c r="C28" s="75" t="s">
        <v>81</v>
      </c>
      <c r="D28" s="14" t="s">
        <v>47</v>
      </c>
      <c r="E28" s="69">
        <v>19.599327666666667</v>
      </c>
      <c r="F28" s="74" t="s">
        <v>156</v>
      </c>
      <c r="H28" s="9">
        <f>H29+H30</f>
        <v>3267.58</v>
      </c>
    </row>
    <row r="29" spans="1:8" ht="30.75">
      <c r="A29" s="68">
        <v>18</v>
      </c>
      <c r="B29" s="14" t="s">
        <v>23</v>
      </c>
      <c r="C29" s="14" t="s">
        <v>82</v>
      </c>
      <c r="D29" s="14" t="s">
        <v>48</v>
      </c>
      <c r="E29" s="81">
        <v>0</v>
      </c>
      <c r="F29" s="74" t="s">
        <v>156</v>
      </c>
      <c r="H29">
        <v>1689.957</v>
      </c>
    </row>
    <row r="30" spans="1:8" ht="15">
      <c r="A30" s="68">
        <v>19</v>
      </c>
      <c r="B30" s="11" t="s">
        <v>83</v>
      </c>
      <c r="C30" s="14" t="s">
        <v>82</v>
      </c>
      <c r="D30" s="14" t="s">
        <v>84</v>
      </c>
      <c r="E30" s="69">
        <v>14.768272666666666</v>
      </c>
      <c r="F30" s="74" t="s">
        <v>156</v>
      </c>
      <c r="H30">
        <v>1577.623</v>
      </c>
    </row>
    <row r="31" spans="1:8" ht="30.75">
      <c r="A31" s="68">
        <v>20</v>
      </c>
      <c r="B31" s="12" t="s">
        <v>24</v>
      </c>
      <c r="C31" s="12" t="s">
        <v>82</v>
      </c>
      <c r="D31" s="12" t="s">
        <v>49</v>
      </c>
      <c r="E31" s="81">
        <v>0</v>
      </c>
      <c r="F31" s="74" t="s">
        <v>156</v>
      </c>
      <c r="H31">
        <v>373.269</v>
      </c>
    </row>
    <row r="32" spans="1:6" ht="15">
      <c r="A32" s="68">
        <v>21</v>
      </c>
      <c r="B32" s="13" t="s">
        <v>25</v>
      </c>
      <c r="C32" s="12" t="s">
        <v>82</v>
      </c>
      <c r="D32" s="12" t="s">
        <v>85</v>
      </c>
      <c r="E32" s="69">
        <v>13.678645</v>
      </c>
      <c r="F32" s="74" t="s">
        <v>156</v>
      </c>
    </row>
    <row r="33" spans="1:8" ht="30.75">
      <c r="A33" s="68">
        <v>22</v>
      </c>
      <c r="B33" s="12" t="s">
        <v>26</v>
      </c>
      <c r="C33" s="12" t="s">
        <v>25</v>
      </c>
      <c r="D33" s="12" t="s">
        <v>50</v>
      </c>
      <c r="E33" s="69">
        <v>0.6578116666666667</v>
      </c>
      <c r="F33" s="74" t="s">
        <v>156</v>
      </c>
      <c r="H33">
        <v>2961.447</v>
      </c>
    </row>
    <row r="34" spans="1:6" ht="15">
      <c r="A34" s="68">
        <v>23</v>
      </c>
      <c r="B34" s="11" t="s">
        <v>27</v>
      </c>
      <c r="C34" s="14" t="s">
        <v>86</v>
      </c>
      <c r="D34" s="14" t="s">
        <v>87</v>
      </c>
      <c r="E34" s="69">
        <v>9.647476333333334</v>
      </c>
      <c r="F34" s="74" t="s">
        <v>156</v>
      </c>
    </row>
    <row r="35" spans="1:6" ht="30.75">
      <c r="A35" s="68">
        <v>24</v>
      </c>
      <c r="B35" s="75" t="s">
        <v>28</v>
      </c>
      <c r="C35" s="12" t="s">
        <v>88</v>
      </c>
      <c r="D35" s="75" t="s">
        <v>51</v>
      </c>
      <c r="E35" s="69">
        <v>0.7228936666666667</v>
      </c>
      <c r="F35" s="74" t="s">
        <v>156</v>
      </c>
    </row>
    <row r="36" spans="1:8" ht="30.75">
      <c r="A36" s="68">
        <v>25</v>
      </c>
      <c r="B36" s="14" t="s">
        <v>29</v>
      </c>
      <c r="C36" s="12" t="s">
        <v>88</v>
      </c>
      <c r="D36" s="14" t="s">
        <v>52</v>
      </c>
      <c r="E36" s="69">
        <v>0.7245826666666666</v>
      </c>
      <c r="F36" s="74" t="s">
        <v>156</v>
      </c>
      <c r="H36" s="9">
        <f>H40+H38+H37+H41</f>
        <v>98517.994</v>
      </c>
    </row>
    <row r="37" spans="1:8" ht="15">
      <c r="A37" s="68">
        <v>26</v>
      </c>
      <c r="B37" s="72" t="s">
        <v>89</v>
      </c>
      <c r="C37" s="72" t="s">
        <v>90</v>
      </c>
      <c r="D37" s="72" t="s">
        <v>91</v>
      </c>
      <c r="E37" s="69">
        <v>46.666666666666664</v>
      </c>
      <c r="F37" s="74" t="s">
        <v>156</v>
      </c>
      <c r="H37" s="8">
        <v>7301.147</v>
      </c>
    </row>
    <row r="38" spans="1:8" ht="15">
      <c r="A38" s="68">
        <v>27</v>
      </c>
      <c r="B38" s="79" t="s">
        <v>30</v>
      </c>
      <c r="C38" s="75" t="s">
        <v>66</v>
      </c>
      <c r="D38" s="75" t="s">
        <v>92</v>
      </c>
      <c r="E38" s="69">
        <v>43.608769</v>
      </c>
      <c r="F38" s="74" t="s">
        <v>156</v>
      </c>
      <c r="H38">
        <v>89446.649</v>
      </c>
    </row>
    <row r="39" spans="1:8" ht="15">
      <c r="A39" s="68">
        <v>28</v>
      </c>
      <c r="B39" s="75" t="s">
        <v>31</v>
      </c>
      <c r="C39" s="75" t="s">
        <v>93</v>
      </c>
      <c r="D39" s="75" t="s">
        <v>53</v>
      </c>
      <c r="E39" s="69">
        <v>7.207784999999999</v>
      </c>
      <c r="F39" s="74" t="s">
        <v>156</v>
      </c>
      <c r="H39" s="9">
        <f>H40</f>
        <v>1770.198</v>
      </c>
    </row>
    <row r="40" spans="1:8" ht="30.75">
      <c r="A40" s="68">
        <v>29</v>
      </c>
      <c r="B40" s="86" t="s">
        <v>32</v>
      </c>
      <c r="C40" s="75" t="s">
        <v>93</v>
      </c>
      <c r="D40" s="14" t="s">
        <v>33</v>
      </c>
      <c r="E40" s="69">
        <v>43.850492</v>
      </c>
      <c r="F40" s="74" t="s">
        <v>156</v>
      </c>
      <c r="H40">
        <v>1770.198</v>
      </c>
    </row>
    <row r="41" spans="1:8" ht="15">
      <c r="A41" s="68">
        <v>30</v>
      </c>
      <c r="B41" s="11" t="s">
        <v>33</v>
      </c>
      <c r="C41" s="14" t="s">
        <v>94</v>
      </c>
      <c r="D41" s="14" t="s">
        <v>95</v>
      </c>
      <c r="E41" s="69">
        <v>33.189590333333335</v>
      </c>
      <c r="F41" s="74" t="s">
        <v>156</v>
      </c>
      <c r="H41" s="9">
        <f>H42</f>
        <v>0</v>
      </c>
    </row>
    <row r="42" spans="1:6" ht="15">
      <c r="A42" s="68">
        <v>31</v>
      </c>
      <c r="B42" s="13" t="s">
        <v>34</v>
      </c>
      <c r="C42" s="12" t="s">
        <v>33</v>
      </c>
      <c r="D42" s="12" t="s">
        <v>96</v>
      </c>
      <c r="E42" s="69">
        <v>35.627568333333336</v>
      </c>
      <c r="F42" s="74" t="s">
        <v>156</v>
      </c>
    </row>
    <row r="43" spans="1:8" ht="30.75">
      <c r="A43" s="68">
        <v>32</v>
      </c>
      <c r="B43" s="14" t="s">
        <v>35</v>
      </c>
      <c r="C43" s="14" t="s">
        <v>33</v>
      </c>
      <c r="D43" s="14" t="s">
        <v>97</v>
      </c>
      <c r="E43" s="69">
        <v>3.625245</v>
      </c>
      <c r="F43" s="74" t="s">
        <v>156</v>
      </c>
      <c r="H43" s="9">
        <f>H44+H45</f>
        <v>1357.287</v>
      </c>
    </row>
    <row r="44" spans="1:8" ht="30.75">
      <c r="A44" s="68">
        <v>33</v>
      </c>
      <c r="B44" s="14" t="s">
        <v>36</v>
      </c>
      <c r="C44" s="14" t="s">
        <v>33</v>
      </c>
      <c r="D44" s="14" t="s">
        <v>54</v>
      </c>
      <c r="E44" s="69">
        <v>1.447908</v>
      </c>
      <c r="F44" s="74" t="s">
        <v>156</v>
      </c>
      <c r="H44">
        <v>748.597</v>
      </c>
    </row>
    <row r="45" spans="1:8" ht="30.75">
      <c r="A45" s="68">
        <v>34</v>
      </c>
      <c r="B45" s="12" t="s">
        <v>37</v>
      </c>
      <c r="C45" s="14" t="s">
        <v>33</v>
      </c>
      <c r="D45" s="12" t="s">
        <v>98</v>
      </c>
      <c r="E45" s="69">
        <v>3.6224309999999997</v>
      </c>
      <c r="F45" s="74" t="s">
        <v>156</v>
      </c>
      <c r="H45">
        <v>608.69</v>
      </c>
    </row>
    <row r="46" spans="1:8" ht="15">
      <c r="A46" s="68">
        <v>35</v>
      </c>
      <c r="B46" s="12" t="s">
        <v>38</v>
      </c>
      <c r="C46" s="14" t="s">
        <v>33</v>
      </c>
      <c r="D46" s="12" t="s">
        <v>99</v>
      </c>
      <c r="E46" s="69">
        <v>7.220673</v>
      </c>
      <c r="F46" s="74" t="s">
        <v>156</v>
      </c>
      <c r="H46">
        <v>0</v>
      </c>
    </row>
    <row r="47" spans="1:8" ht="15">
      <c r="A47" s="70">
        <v>36</v>
      </c>
      <c r="B47" s="71" t="s">
        <v>39</v>
      </c>
      <c r="C47" s="72" t="s">
        <v>34</v>
      </c>
      <c r="D47" s="72" t="s">
        <v>100</v>
      </c>
      <c r="E47" s="73">
        <v>1.454235</v>
      </c>
      <c r="F47" s="87" t="s">
        <v>156</v>
      </c>
      <c r="H47" s="9">
        <f>H46+H48+H49+H50+H51</f>
        <v>55516.242999999995</v>
      </c>
    </row>
    <row r="48" spans="1:8" ht="30.75">
      <c r="A48" s="70">
        <f>A47+1</f>
        <v>37</v>
      </c>
      <c r="B48" s="79" t="s">
        <v>102</v>
      </c>
      <c r="C48" s="75"/>
      <c r="D48" s="75"/>
      <c r="E48" s="76">
        <v>15.376</v>
      </c>
      <c r="F48" s="74" t="s">
        <v>156</v>
      </c>
      <c r="H48">
        <v>13922.497</v>
      </c>
    </row>
    <row r="49" spans="1:8" ht="30.75">
      <c r="A49" s="68">
        <f aca="true" t="shared" si="0" ref="A49:A67">A48+1</f>
        <v>38</v>
      </c>
      <c r="B49" s="12" t="s">
        <v>103</v>
      </c>
      <c r="C49" s="75" t="s">
        <v>104</v>
      </c>
      <c r="D49" s="75" t="s">
        <v>105</v>
      </c>
      <c r="E49" s="76">
        <v>0.918</v>
      </c>
      <c r="F49" s="74" t="s">
        <v>156</v>
      </c>
      <c r="H49" s="9">
        <f>H50+H51</f>
        <v>20796.873</v>
      </c>
    </row>
    <row r="50" spans="1:8" ht="30.75">
      <c r="A50" s="68">
        <f t="shared" si="0"/>
        <v>39</v>
      </c>
      <c r="B50" s="12" t="s">
        <v>106</v>
      </c>
      <c r="C50" s="75" t="s">
        <v>107</v>
      </c>
      <c r="D50" s="75" t="s">
        <v>108</v>
      </c>
      <c r="E50" s="76">
        <v>0.031</v>
      </c>
      <c r="F50" s="74" t="s">
        <v>156</v>
      </c>
      <c r="H50" s="9">
        <f>H52+H53+H54+H55</f>
        <v>19572.347999999998</v>
      </c>
    </row>
    <row r="51" spans="1:8" ht="15">
      <c r="A51" s="68">
        <f t="shared" si="0"/>
        <v>40</v>
      </c>
      <c r="B51" s="12" t="s">
        <v>109</v>
      </c>
      <c r="C51" s="75" t="s">
        <v>110</v>
      </c>
      <c r="D51" s="58" t="s">
        <v>111</v>
      </c>
      <c r="E51" s="76">
        <v>0.009</v>
      </c>
      <c r="F51" s="74" t="s">
        <v>156</v>
      </c>
      <c r="H51" s="9">
        <f>H56</f>
        <v>1224.525</v>
      </c>
    </row>
    <row r="52" spans="1:8" ht="15">
      <c r="A52" s="68">
        <f t="shared" si="0"/>
        <v>41</v>
      </c>
      <c r="B52" s="12" t="s">
        <v>112</v>
      </c>
      <c r="C52" s="75" t="s">
        <v>113</v>
      </c>
      <c r="D52" s="77" t="s">
        <v>114</v>
      </c>
      <c r="E52" s="76">
        <v>0.049</v>
      </c>
      <c r="F52" s="74" t="s">
        <v>156</v>
      </c>
      <c r="H52">
        <v>2805.602</v>
      </c>
    </row>
    <row r="53" spans="1:8" ht="15">
      <c r="A53" s="68">
        <f t="shared" si="0"/>
        <v>42</v>
      </c>
      <c r="B53" s="12" t="s">
        <v>115</v>
      </c>
      <c r="C53" s="75" t="s">
        <v>116</v>
      </c>
      <c r="D53" s="75" t="s">
        <v>117</v>
      </c>
      <c r="E53" s="76">
        <v>0.102</v>
      </c>
      <c r="F53" s="74" t="s">
        <v>156</v>
      </c>
      <c r="H53">
        <v>1327.116</v>
      </c>
    </row>
    <row r="54" spans="1:8" ht="30.75">
      <c r="A54" s="68">
        <f t="shared" si="0"/>
        <v>43</v>
      </c>
      <c r="B54" s="12" t="s">
        <v>118</v>
      </c>
      <c r="C54" s="75" t="s">
        <v>119</v>
      </c>
      <c r="D54" s="75" t="s">
        <v>120</v>
      </c>
      <c r="E54" s="76">
        <v>1.019</v>
      </c>
      <c r="F54" s="74" t="s">
        <v>156</v>
      </c>
      <c r="H54">
        <v>4606.588</v>
      </c>
    </row>
    <row r="55" spans="1:8" ht="30.75">
      <c r="A55" s="68">
        <f t="shared" si="0"/>
        <v>44</v>
      </c>
      <c r="B55" s="12" t="s">
        <v>121</v>
      </c>
      <c r="C55" s="75" t="s">
        <v>122</v>
      </c>
      <c r="D55" s="75" t="s">
        <v>123</v>
      </c>
      <c r="E55" s="76">
        <v>0.004</v>
      </c>
      <c r="F55" s="74" t="s">
        <v>156</v>
      </c>
      <c r="H55">
        <v>10833.042</v>
      </c>
    </row>
    <row r="56" spans="1:8" ht="30.75">
      <c r="A56" s="68">
        <f t="shared" si="0"/>
        <v>45</v>
      </c>
      <c r="B56" s="12" t="s">
        <v>124</v>
      </c>
      <c r="C56" s="75" t="s">
        <v>125</v>
      </c>
      <c r="D56" s="75" t="s">
        <v>126</v>
      </c>
      <c r="E56" s="76">
        <v>0.01</v>
      </c>
      <c r="F56" s="74" t="s">
        <v>156</v>
      </c>
      <c r="H56">
        <v>1224.525</v>
      </c>
    </row>
    <row r="57" spans="1:6" ht="30.75">
      <c r="A57" s="68">
        <f t="shared" si="0"/>
        <v>46</v>
      </c>
      <c r="B57" s="75" t="s">
        <v>127</v>
      </c>
      <c r="C57" s="75" t="s">
        <v>128</v>
      </c>
      <c r="D57" s="75" t="s">
        <v>129</v>
      </c>
      <c r="E57" s="78">
        <v>0.227</v>
      </c>
      <c r="F57" s="74" t="s">
        <v>156</v>
      </c>
    </row>
    <row r="58" spans="1:6" ht="15">
      <c r="A58" s="68">
        <f t="shared" si="0"/>
        <v>47</v>
      </c>
      <c r="B58" s="80" t="s">
        <v>130</v>
      </c>
      <c r="C58" s="58"/>
      <c r="D58" s="58"/>
      <c r="E58" s="78">
        <v>3.002</v>
      </c>
      <c r="F58" s="74" t="s">
        <v>156</v>
      </c>
    </row>
    <row r="59" spans="1:6" ht="30.75">
      <c r="A59" s="68">
        <f t="shared" si="0"/>
        <v>48</v>
      </c>
      <c r="B59" s="75" t="s">
        <v>131</v>
      </c>
      <c r="C59" s="58" t="s">
        <v>132</v>
      </c>
      <c r="D59" s="58" t="s">
        <v>133</v>
      </c>
      <c r="E59" s="78">
        <v>0.01</v>
      </c>
      <c r="F59" s="74" t="s">
        <v>156</v>
      </c>
    </row>
    <row r="60" spans="1:6" ht="30.75">
      <c r="A60" s="68">
        <f t="shared" si="0"/>
        <v>49</v>
      </c>
      <c r="B60" s="75" t="s">
        <v>134</v>
      </c>
      <c r="C60" s="58" t="s">
        <v>135</v>
      </c>
      <c r="D60" s="58" t="s">
        <v>136</v>
      </c>
      <c r="E60" s="78">
        <v>0</v>
      </c>
      <c r="F60" s="74" t="s">
        <v>156</v>
      </c>
    </row>
    <row r="61" spans="1:6" ht="30.75">
      <c r="A61" s="68">
        <f t="shared" si="0"/>
        <v>50</v>
      </c>
      <c r="B61" s="75" t="s">
        <v>137</v>
      </c>
      <c r="C61" s="58" t="s">
        <v>138</v>
      </c>
      <c r="D61" s="58" t="s">
        <v>139</v>
      </c>
      <c r="E61" s="78">
        <v>0.005</v>
      </c>
      <c r="F61" s="74" t="s">
        <v>156</v>
      </c>
    </row>
    <row r="62" spans="1:6" ht="30.75">
      <c r="A62" s="68">
        <f t="shared" si="0"/>
        <v>51</v>
      </c>
      <c r="B62" s="75" t="s">
        <v>140</v>
      </c>
      <c r="C62" s="58" t="s">
        <v>141</v>
      </c>
      <c r="D62" s="58" t="s">
        <v>142</v>
      </c>
      <c r="E62" s="78">
        <v>0.004</v>
      </c>
      <c r="F62" s="74" t="s">
        <v>156</v>
      </c>
    </row>
    <row r="63" spans="1:6" ht="30.75">
      <c r="A63" s="68">
        <f t="shared" si="0"/>
        <v>52</v>
      </c>
      <c r="B63" s="75" t="s">
        <v>143</v>
      </c>
      <c r="C63" s="58" t="s">
        <v>144</v>
      </c>
      <c r="D63" s="58" t="s">
        <v>145</v>
      </c>
      <c r="E63" s="78">
        <v>0.001</v>
      </c>
      <c r="F63" s="74" t="s">
        <v>156</v>
      </c>
    </row>
    <row r="64" spans="1:6" ht="30.75">
      <c r="A64" s="68">
        <f t="shared" si="0"/>
        <v>53</v>
      </c>
      <c r="B64" s="79" t="s">
        <v>146</v>
      </c>
      <c r="C64" s="58"/>
      <c r="D64" s="58"/>
      <c r="E64" s="78">
        <v>0.218</v>
      </c>
      <c r="F64" s="74" t="s">
        <v>156</v>
      </c>
    </row>
    <row r="65" spans="1:6" ht="30.75">
      <c r="A65" s="68">
        <f t="shared" si="0"/>
        <v>54</v>
      </c>
      <c r="B65" s="75" t="s">
        <v>147</v>
      </c>
      <c r="C65" s="58" t="s">
        <v>148</v>
      </c>
      <c r="D65" s="58" t="s">
        <v>149</v>
      </c>
      <c r="E65" s="78">
        <v>0.07</v>
      </c>
      <c r="F65" s="74" t="s">
        <v>156</v>
      </c>
    </row>
    <row r="66" spans="1:6" ht="15">
      <c r="A66" s="68">
        <f t="shared" si="0"/>
        <v>55</v>
      </c>
      <c r="B66" s="75" t="s">
        <v>150</v>
      </c>
      <c r="C66" s="58" t="s">
        <v>151</v>
      </c>
      <c r="D66" s="58" t="s">
        <v>152</v>
      </c>
      <c r="E66" s="78">
        <v>0.233</v>
      </c>
      <c r="F66" s="74" t="s">
        <v>156</v>
      </c>
    </row>
    <row r="67" spans="1:6" ht="30.75">
      <c r="A67" s="68">
        <f t="shared" si="0"/>
        <v>56</v>
      </c>
      <c r="B67" s="75" t="s">
        <v>153</v>
      </c>
      <c r="C67" s="58" t="s">
        <v>154</v>
      </c>
      <c r="D67" s="58" t="s">
        <v>155</v>
      </c>
      <c r="E67" s="78">
        <v>0.066</v>
      </c>
      <c r="F67" s="74" t="s">
        <v>156</v>
      </c>
    </row>
    <row r="68" spans="1:6" ht="30.75">
      <c r="A68" s="10">
        <v>57</v>
      </c>
      <c r="B68" s="79" t="s">
        <v>169</v>
      </c>
      <c r="C68" s="75" t="s">
        <v>166</v>
      </c>
      <c r="D68" s="75" t="s">
        <v>167</v>
      </c>
      <c r="E68" s="88">
        <v>33.011401</v>
      </c>
      <c r="F68" s="74" t="s">
        <v>156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Антонова Виктория Валерьевна</cp:lastModifiedBy>
  <cp:lastPrinted>2012-12-09T23:03:28Z</cp:lastPrinted>
  <dcterms:created xsi:type="dcterms:W3CDTF">2012-02-10T12:30:27Z</dcterms:created>
  <dcterms:modified xsi:type="dcterms:W3CDTF">2014-01-29T00:29:00Z</dcterms:modified>
  <cp:category/>
  <cp:version/>
  <cp:contentType/>
  <cp:contentStatus/>
</cp:coreProperties>
</file>