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X16" i="1"/>
  <c r="T17" i="1"/>
  <c r="X17" i="1"/>
  <c r="T18" i="1"/>
  <c r="X18" i="1"/>
  <c r="T19" i="1"/>
  <c r="X19" i="1"/>
  <c r="T20" i="1"/>
  <c r="X20" i="1"/>
  <c r="T21" i="1"/>
  <c r="X21" i="1"/>
  <c r="T22" i="1"/>
  <c r="X22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 l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I28" i="1" l="1"/>
  <c r="I28" i="2"/>
  <c r="I16" i="2"/>
  <c r="I16" i="1"/>
  <c r="D18" i="2"/>
  <c r="D18" i="1"/>
  <c r="I20" i="2"/>
  <c r="I20" i="1"/>
  <c r="I37" i="1"/>
  <c r="I37" i="2"/>
  <c r="I36" i="2"/>
  <c r="I36" i="1"/>
  <c r="I35" i="2"/>
  <c r="I35" i="1"/>
  <c r="I31" i="1"/>
  <c r="I31" i="2"/>
  <c r="N51" i="1"/>
  <c r="N51" i="2"/>
  <c r="I40" i="1"/>
  <c r="I40" i="2"/>
  <c r="I17" i="1"/>
  <c r="I17" i="2"/>
  <c r="N43" i="2"/>
  <c r="N43" i="1"/>
  <c r="N45" i="2"/>
  <c r="N45" i="1"/>
  <c r="I33" i="2"/>
  <c r="I33" i="1"/>
  <c r="D23" i="2"/>
  <c r="D23" i="1"/>
  <c r="N46" i="1"/>
  <c r="N46" i="2"/>
  <c r="K27" i="1"/>
  <c r="K27" i="2"/>
  <c r="I42" i="2"/>
  <c r="I42" i="1"/>
  <c r="I34" i="2"/>
  <c r="I34" i="1"/>
  <c r="N50" i="2"/>
  <c r="N50" i="1"/>
  <c r="I29" i="2"/>
  <c r="I29" i="1"/>
  <c r="I19" i="1"/>
  <c r="I19" i="2"/>
  <c r="I32" i="1"/>
  <c r="I32" i="2"/>
  <c r="N47" i="2"/>
  <c r="N47" i="1"/>
  <c r="N44" i="2"/>
  <c r="N44" i="1"/>
  <c r="I24" i="2"/>
  <c r="I24" i="1"/>
  <c r="N48" i="2"/>
  <c r="N48" i="1"/>
  <c r="N49" i="2"/>
  <c r="N49" i="1"/>
  <c r="D26" i="1"/>
  <c r="D26" i="2"/>
  <c r="I38" i="1"/>
  <c r="I38" i="2"/>
  <c r="I25" i="1"/>
  <c r="I25" i="2"/>
  <c r="I21" i="1"/>
  <c r="I21" i="2"/>
  <c r="I30" i="2"/>
  <c r="I30" i="1"/>
  <c r="I39" i="1"/>
  <c r="I39" i="2"/>
  <c r="I22" i="1"/>
  <c r="I22" i="2"/>
  <c r="I41" i="2"/>
  <c r="I41" i="1"/>
</calcChain>
</file>

<file path=xl/sharedStrings.xml><?xml version="1.0" encoding="utf-8"?>
<sst xmlns="http://schemas.openxmlformats.org/spreadsheetml/2006/main" count="188" uniqueCount="150">
  <si>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</si>
  <si>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</si>
  <si>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</si>
  <si>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</si>
  <si>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</si>
  <si>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</si>
  <si>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</si>
  <si>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</si>
  <si>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</si>
  <si>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</si>
  <si>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</si>
  <si>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</si>
  <si>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</si>
  <si>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</si>
  <si>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</si>
  <si>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</si>
  <si>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</si>
  <si>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</si>
  <si>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</si>
  <si>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</si>
  <si>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</si>
  <si>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</si>
  <si>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</si>
  <si>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</si>
  <si>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</si>
  <si>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</si>
  <si>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</si>
  <si>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</si>
  <si>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</si>
  <si>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</si>
  <si>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</si>
  <si>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</si>
  <si>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</si>
  <si>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</si>
  <si>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</si>
  <si>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</si>
  <si>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по газораспределительным сетям</t>
  </si>
  <si>
    <t>АО "Сахатранснефтегаз"</t>
  </si>
  <si>
    <t>ЗАО "Техсервис-Якутия"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</si>
  <si>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</si>
  <si>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</si>
  <si>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</si>
  <si>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</si>
  <si>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</si>
  <si>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</si>
  <si>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Поставка запчасных частей на экскаваторы (Hitachi ZX-140W-3, ZX-170W-3, ZX-210W-3, ZX 330 LC-5G, ZX-70)</t>
  </si>
  <si>
    <t>Поставка бытовой химии УГРС АО "Сахатранснефтегаз"</t>
  </si>
  <si>
    <t>Поставка оборудования для нужд подразделения УГРС АО «Сахатранснефтегаз»</t>
  </si>
  <si>
    <t>Экспертиза промышленной безопасности зданий ГРП</t>
  </si>
  <si>
    <t>Поставка лакокрасочной продукции для нужд подразделений АО "Сахатранснефтегаз" на 2019 год</t>
  </si>
  <si>
    <t>Техническое обслуживание и ремонт специальной техники УГРС АО "Сахатранснефтегаз"</t>
  </si>
  <si>
    <t>Услуга технического обслуживания прибора учета тепловой энергии</t>
  </si>
  <si>
    <t>Поставка материалов и оборудования для охранно-пожарных систем и систем видеонаблюдения</t>
  </si>
  <si>
    <t>Поставка офисной мебели для нужд УГРС АО «Сахатранснефтегаз»</t>
  </si>
  <si>
    <t>Оказание услуг Блока почтового бизнеса, заключаемый с региональными клиентами – юридическими лицами и индивидуальными предпринимателям (приобретение государственных знаков почтовой  оплаты, конверты, услуги почтовой связи) для нужд УГРС АО «Сахатранснефтегаз»</t>
  </si>
  <si>
    <t>Поставка экскаватора для нужд УГРС</t>
  </si>
  <si>
    <t>Оказание услуг по проведению специальной оценки условий труда рабочих мест</t>
  </si>
  <si>
    <t>Услуги по изготовлению папок А4 двухсторонняя цветная, обложка с матовой припрессовкой</t>
  </si>
  <si>
    <t>Поставка металлопроката для нужд подразделений АО «Сахатранснефтегаз»</t>
  </si>
  <si>
    <t>Поставка электротехнической продукции для нужд подразделений АО «Сахатранснефтегаз» на 2019 год 2</t>
  </si>
  <si>
    <t>Оказание услуг по централизованной охране при помощи кнопки тревожной сигнализации (КТС) путем приема и реагирования группой быстрого реагирования на тревожные сообщения Вилюйского ЭГУ УГРС АО «Сахатранснефтегаз»</t>
  </si>
  <si>
    <t>Оказание услуг по централизованной охране при помощи кнопки тревожной сигнализации (КТС) путем приема и реагирования группой быстрого реагирования на тревожные сообщения Намского ЭГУ УГРС АО «Сахатранснефтегаз»</t>
  </si>
  <si>
    <t>Оказание услуг по повышению квалификации по программам ДПО «Право работы с отходами 1 по 4 классов опасности», «Обеспечение экологической безопасности», «Транспортирование отходов с 1-4 классов опасности» по АО «Сахатранснефтегаз»</t>
  </si>
  <si>
    <t>Экспертиза промышленной безопасности проектных документация</t>
  </si>
  <si>
    <t>Поставка деталей трубопровода для нужд подразделений АО «Сахатранснефтегаз» на 2019 год</t>
  </si>
  <si>
    <t>Оказание метрологических услуг для нужд АО «Сахатранснефтегаз»</t>
  </si>
  <si>
    <t>Средства индивидуальной медицинской защиты и средства обеспечения формирований при ликвидации ЧС</t>
  </si>
  <si>
    <t>Проведение периодического медицинского осмотра работников УГРС АО «Сахатранснефтегаз», занятых на работаъ с вредными и/или опасными условиями труда</t>
  </si>
  <si>
    <t>Оказание услуг по сбору, обезвреживанию и обработки отходов с 1 по 4 классов опасности (централизованно) по АО «Сахатранснефтегаз»</t>
  </si>
  <si>
    <t>Поставка рентгеновской пленки для нужд УГРС АО «Сахатранснефтегаз»</t>
  </si>
  <si>
    <t>Оказание услуг по определению компонентного состава отходов (I-IV класса опасности) с разработкой и оформлением на них паспартов</t>
  </si>
  <si>
    <t>Прочие услуги по усовершенствованию автотранспорта и спецтехники АО "Сахатранснефтегаз"</t>
  </si>
  <si>
    <t>Оказание услуг по проведению предрейсовых и послерейсовых медицинских осмотров Горного ЭГУ УГРС АО "Сахатранснефтегаз"</t>
  </si>
  <si>
    <t>Оказание услуг по проведению предрейсовых и послерейсовых медицинских осмотров Чурапчинского ЭГУ УГРС АО "Сахатранснефтегаз"</t>
  </si>
  <si>
    <t>Оказание услуг по проведению предрейсовых и послерейсовых медицинских осмотров Хангаласского ЭГУ УГРС АО «Сахатранснефтегаз»</t>
  </si>
  <si>
    <t>Оказание услуг по проведению предрейсовых и послерейсовых медицинских осмотров Ленского ЭГУ УГРС АО "Сахатранснефтегаз"</t>
  </si>
  <si>
    <t>Поставка смазочных материалов для нужд УГРС АО «Сахатранснефтегаз»</t>
  </si>
  <si>
    <t>Услуга по периодической поверке и ремонту сварочных аппаратов по полиэтилену (7 шт.)</t>
  </si>
  <si>
    <t>Аттестация сварщиков и специалистов сварочного производства РДС</t>
  </si>
  <si>
    <t>Аттестация сварщиков и специалистов сварочного производства по полиэтилену</t>
  </si>
  <si>
    <t>Оказание образовательных услуг по повышению квалификации (сертификационный цикл) сотрудников с высшим профессиональным медицинским образованием (врачи) УГРС АО «Сахатранснефтегаз» в 2019 году</t>
  </si>
  <si>
    <t>ООО "МАШСЕРВИС"</t>
  </si>
  <si>
    <t>ООО "ВИТАВИ"</t>
  </si>
  <si>
    <t>ООО «Алгол ДВ»</t>
  </si>
  <si>
    <t>ООО "Энергия Света"</t>
  </si>
  <si>
    <t>ООО «СахаУниверсал»</t>
  </si>
  <si>
    <t>ЗАО «Техсервис-Якутия»</t>
  </si>
  <si>
    <t>ИП Михайлов Николай Николаевич</t>
  </si>
  <si>
    <t>ООО «Хранитель»</t>
  </si>
  <si>
    <t>ИП Холмогорова Розалия Нифонтовна</t>
  </si>
  <si>
    <t>ФГУП "ПОЧТА РОССИИ"</t>
  </si>
  <si>
    <t>ООО "ПРОММАШ ТЕСТ"</t>
  </si>
  <si>
    <t>ИП Гончаренко Дмитрий Дмитриевич</t>
  </si>
  <si>
    <t>ООО «ОТС-51»</t>
  </si>
  <si>
    <t>ООО «Сахауниверсал»</t>
  </si>
  <si>
    <t>ФГКУ «УВО ВНГ России по РС (Я)»</t>
  </si>
  <si>
    <t>ФБУ "ЦЛАТИ ПО СФО"</t>
  </si>
  <si>
    <t>ООО «ГАЗЭКСПЕРТСЕРВИС»</t>
  </si>
  <si>
    <t>ИП Романцов Алексей Викторович</t>
  </si>
  <si>
    <t>ФБУ «Государственный региональный центр стандартизации, метрологии и испытаний в РС (Я)»</t>
  </si>
  <si>
    <t>ООО "Предприятие "ФЭСТ"</t>
  </si>
  <si>
    <t>ООО Медицинский центр «Дом Здоровья»</t>
  </si>
  <si>
    <t>ООО "НЭТ"</t>
  </si>
  <si>
    <t>ООО "ТК "Тасма"</t>
  </si>
  <si>
    <t>ООО "НордЭко"</t>
  </si>
  <si>
    <t>ИП Бородин Александр Иванович</t>
  </si>
  <si>
    <t>ГБУ РС(Я) МЦ "Горная ЦРБ"</t>
  </si>
  <si>
    <t>ГБУ РС(Я) «Чурапчинская ЦРБ»</t>
  </si>
  <si>
    <t>ГБУ РС(Я) «Хангаласская ЦРБ»</t>
  </si>
  <si>
    <t>ГБУ РС(Я) «Ленская ЦРБ»</t>
  </si>
  <si>
    <t>ООО «ЦТФ-Сибирь»</t>
  </si>
  <si>
    <t>ООО «Якутский центр сварки»</t>
  </si>
  <si>
    <t>ООО "ЦТФ-Сибирь"</t>
  </si>
  <si>
    <t>ГАУ РС(Я) "Медицинский центр г. Якутск"</t>
  </si>
  <si>
    <t>70/19-мтс</t>
  </si>
  <si>
    <t>106/19-хоз</t>
  </si>
  <si>
    <t>69/19-мтс</t>
  </si>
  <si>
    <t>107/19-хоз</t>
  </si>
  <si>
    <t>79/19-мтс</t>
  </si>
  <si>
    <t>176/19-хоз</t>
  </si>
  <si>
    <t>146/19-хоз</t>
  </si>
  <si>
    <t>172/19-хоз</t>
  </si>
  <si>
    <t>111/19-хоз</t>
  </si>
  <si>
    <t>129/19-хоз</t>
  </si>
  <si>
    <t>86/19-мтс</t>
  </si>
  <si>
    <t>133/19-хоз</t>
  </si>
  <si>
    <t>147/19-хоз</t>
  </si>
  <si>
    <t>61/19-мтс</t>
  </si>
  <si>
    <t>106/19-мтс</t>
  </si>
  <si>
    <t>174/19-хоз</t>
  </si>
  <si>
    <t>173/19-хоз</t>
  </si>
  <si>
    <t>128/19-хоз</t>
  </si>
  <si>
    <t>184/19-хоз</t>
  </si>
  <si>
    <t>105/19-мтс</t>
  </si>
  <si>
    <t>149/19-хоз</t>
  </si>
  <si>
    <t>134/19-хоз</t>
  </si>
  <si>
    <t>127/19-хоз</t>
  </si>
  <si>
    <t>150/19-хоз</t>
  </si>
  <si>
    <t>90/19-хоз</t>
  </si>
  <si>
    <t>178/19-хоз</t>
  </si>
  <si>
    <t>181/19-хоз</t>
  </si>
  <si>
    <t>116/19-хоз</t>
  </si>
  <si>
    <t>114/19-хоз</t>
  </si>
  <si>
    <t>182/19-хоз</t>
  </si>
  <si>
    <t>115/19-хоз</t>
  </si>
  <si>
    <t>66/19-мтс</t>
  </si>
  <si>
    <t>135/19-хоз</t>
  </si>
  <si>
    <t>122/19-хоз</t>
  </si>
  <si>
    <t>170/19-хоз</t>
  </si>
  <si>
    <t>180/19-хоз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</si>
</sst>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5" fontId="8" fillId="0" borderId="15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35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="70" zoomScaleNormal="70" workbookViewId="0">
      <pane ySplit="14" topLeftCell="A16" activePane="bottomLeft" state="frozen"/>
      <selection pane="bottomLeft" activeCell="I2" sqref="I2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4.85546875" style="8" customWidth="1"/>
    <col min="21" max="21" width="20.28515625" style="7" customWidth="1"/>
    <col min="22" max="22" width="14.85546875" style="7" customWidth="1"/>
    <col min="23" max="23" width="9.140625" style="50"/>
    <col min="24" max="24" width="11.5703125" style="4" bestFit="1" customWidth="1"/>
    <col min="25" max="16384" width="9.140625" style="4"/>
  </cols>
  <sheetData>
    <row r="1" spans="1:25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18" t="s">
        <v>30</v>
      </c>
      <c r="V1" s="18"/>
    </row>
    <row r="2" spans="1:25" ht="33.75" customHeight="1" x14ac:dyDescent="0.25">
      <c r="A2" s="1"/>
      <c r="B2" s="14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18" t="s">
        <v>31</v>
      </c>
      <c r="U2" s="18"/>
      <c r="V2" s="18"/>
    </row>
    <row r="3" spans="1:25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5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5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5" x14ac:dyDescent="0.25">
      <c r="A6" s="19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5" x14ac:dyDescent="0.25">
      <c r="A7" s="1"/>
      <c r="B7" s="2"/>
      <c r="C7" s="12"/>
      <c r="D7" s="12"/>
      <c r="E7" s="12"/>
      <c r="F7" s="20" t="s">
        <v>36</v>
      </c>
      <c r="G7" s="20"/>
      <c r="H7" s="20"/>
      <c r="I7" s="20"/>
      <c r="J7" s="20"/>
      <c r="K7" s="20"/>
      <c r="L7" s="20"/>
      <c r="M7" s="21" t="s">
        <v>37</v>
      </c>
      <c r="N7" s="21"/>
      <c r="O7" s="21"/>
      <c r="P7" s="21"/>
      <c r="Q7" s="21"/>
      <c r="R7" s="21"/>
      <c r="S7" s="21"/>
      <c r="T7" s="3"/>
      <c r="U7" s="2"/>
      <c r="V7" s="2"/>
    </row>
    <row r="8" spans="1:25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22" t="s">
        <v>34</v>
      </c>
      <c r="N8" s="22"/>
      <c r="O8" s="22"/>
      <c r="P8" s="22"/>
      <c r="Q8" s="22"/>
      <c r="R8" s="22"/>
      <c r="S8" s="22"/>
      <c r="T8" s="3"/>
      <c r="U8" s="2"/>
      <c r="V8" s="2"/>
    </row>
    <row r="10" spans="1:25" s="7" customFormat="1" x14ac:dyDescent="0.25">
      <c r="A10" s="29" t="s">
        <v>0</v>
      </c>
      <c r="B10" s="23" t="s">
        <v>1</v>
      </c>
      <c r="C10" s="36" t="s">
        <v>2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23" t="s">
        <v>23</v>
      </c>
      <c r="Q10" s="26" t="s">
        <v>27</v>
      </c>
      <c r="R10" s="23" t="s">
        <v>24</v>
      </c>
      <c r="S10" s="23" t="s">
        <v>25</v>
      </c>
      <c r="T10" s="26" t="s">
        <v>26</v>
      </c>
      <c r="U10" s="23" t="s">
        <v>28</v>
      </c>
      <c r="V10" s="23" t="s">
        <v>29</v>
      </c>
      <c r="W10" s="50"/>
    </row>
    <row r="11" spans="1:25" s="7" customFormat="1" x14ac:dyDescent="0.25">
      <c r="A11" s="30"/>
      <c r="B11" s="24"/>
      <c r="C11" s="36" t="s">
        <v>3</v>
      </c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2" t="s">
        <v>6</v>
      </c>
      <c r="O11" s="33"/>
      <c r="P11" s="24"/>
      <c r="Q11" s="27"/>
      <c r="R11" s="24"/>
      <c r="S11" s="24"/>
      <c r="T11" s="27"/>
      <c r="U11" s="24"/>
      <c r="V11" s="24"/>
      <c r="W11" s="50"/>
    </row>
    <row r="12" spans="1:25" s="7" customFormat="1" x14ac:dyDescent="0.25">
      <c r="A12" s="30"/>
      <c r="B12" s="24"/>
      <c r="C12" s="36" t="s">
        <v>4</v>
      </c>
      <c r="D12" s="37"/>
      <c r="E12" s="37"/>
      <c r="F12" s="37"/>
      <c r="G12" s="37"/>
      <c r="H12" s="37"/>
      <c r="I12" s="37"/>
      <c r="J12" s="37"/>
      <c r="K12" s="37"/>
      <c r="L12" s="38"/>
      <c r="M12" s="29" t="s">
        <v>5</v>
      </c>
      <c r="N12" s="34"/>
      <c r="O12" s="35"/>
      <c r="P12" s="24"/>
      <c r="Q12" s="27"/>
      <c r="R12" s="24"/>
      <c r="S12" s="24"/>
      <c r="T12" s="27"/>
      <c r="U12" s="24"/>
      <c r="V12" s="24"/>
      <c r="W12" s="50"/>
    </row>
    <row r="13" spans="1:25" s="7" customFormat="1" x14ac:dyDescent="0.25">
      <c r="A13" s="30"/>
      <c r="B13" s="24"/>
      <c r="C13" s="36" t="s">
        <v>9</v>
      </c>
      <c r="D13" s="37"/>
      <c r="E13" s="38"/>
      <c r="F13" s="36" t="s">
        <v>10</v>
      </c>
      <c r="G13" s="37"/>
      <c r="H13" s="38"/>
      <c r="I13" s="36" t="s">
        <v>11</v>
      </c>
      <c r="J13" s="38"/>
      <c r="K13" s="36" t="s">
        <v>12</v>
      </c>
      <c r="L13" s="38"/>
      <c r="M13" s="30"/>
      <c r="N13" s="29" t="s">
        <v>7</v>
      </c>
      <c r="O13" s="29" t="s">
        <v>8</v>
      </c>
      <c r="P13" s="24"/>
      <c r="Q13" s="27"/>
      <c r="R13" s="24"/>
      <c r="S13" s="24"/>
      <c r="T13" s="27"/>
      <c r="U13" s="24"/>
      <c r="V13" s="24"/>
      <c r="W13" s="50"/>
    </row>
    <row r="14" spans="1:25" s="7" customFormat="1" ht="60" x14ac:dyDescent="0.25">
      <c r="A14" s="31"/>
      <c r="B14" s="25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31"/>
      <c r="N14" s="31"/>
      <c r="O14" s="31"/>
      <c r="P14" s="25"/>
      <c r="Q14" s="28"/>
      <c r="R14" s="25"/>
      <c r="S14" s="25"/>
      <c r="T14" s="28"/>
      <c r="U14" s="25"/>
      <c r="V14" s="25"/>
      <c r="W14" s="50"/>
    </row>
    <row r="15" spans="1:25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50"/>
    </row>
    <row r="16" spans="1:25" ht="30" x14ac:dyDescent="0.25">
      <c r="A16" s="13">
        <v>1</v>
      </c>
      <c r="B16" s="39">
        <v>43559</v>
      </c>
      <c r="C16" s="53"/>
      <c r="D16" s="53"/>
      <c r="E16" s="53"/>
      <c r="F16" s="53"/>
      <c r="G16" s="53"/>
      <c r="H16" s="53"/>
      <c r="I16" s="53">
        <f ca="1">HYPERLINK(Лист1!$B$2&amp;Лист1!I16,Лист1!I16)</f>
        <v>31907538334</v>
      </c>
      <c r="J16" s="53"/>
      <c r="K16" s="53"/>
      <c r="L16" s="53"/>
      <c r="M16" s="53"/>
      <c r="N16" s="53"/>
      <c r="O16" s="53"/>
      <c r="P16" s="40" t="s">
        <v>45</v>
      </c>
      <c r="Q16" s="41">
        <v>326</v>
      </c>
      <c r="R16" s="9" t="s">
        <v>35</v>
      </c>
      <c r="S16" s="9">
        <v>1</v>
      </c>
      <c r="T16" s="41">
        <f>Q16</f>
        <v>326</v>
      </c>
      <c r="U16" s="42" t="s">
        <v>81</v>
      </c>
      <c r="V16" s="42" t="s">
        <v>114</v>
      </c>
      <c r="X16" s="51">
        <f>ROUNDDOWN(Q16,-3)/1000</f>
        <v>0</v>
      </c>
      <c r="Y16" s="4">
        <v>326</v>
      </c>
    </row>
    <row r="17" spans="1:25" ht="30" x14ac:dyDescent="0.25">
      <c r="A17" s="13">
        <v>2</v>
      </c>
      <c r="B17" s="39">
        <v>43556</v>
      </c>
      <c r="C17" s="53"/>
      <c r="D17" s="53"/>
      <c r="E17" s="53"/>
      <c r="F17" s="53"/>
      <c r="G17" s="53"/>
      <c r="H17" s="53"/>
      <c r="I17" s="53">
        <f ca="1">HYPERLINK(Лист1!$B$2&amp;Лист1!I17,Лист1!I17)</f>
        <v>31907538337</v>
      </c>
      <c r="J17" s="53"/>
      <c r="K17" s="53"/>
      <c r="L17" s="53"/>
      <c r="M17" s="53"/>
      <c r="N17" s="53"/>
      <c r="O17" s="53"/>
      <c r="P17" s="40" t="s">
        <v>46</v>
      </c>
      <c r="Q17" s="41">
        <v>1035</v>
      </c>
      <c r="R17" s="9" t="s">
        <v>35</v>
      </c>
      <c r="S17" s="9">
        <v>1</v>
      </c>
      <c r="T17" s="41">
        <f t="shared" ref="T17:T51" si="0">Q17</f>
        <v>1035</v>
      </c>
      <c r="U17" s="42" t="s">
        <v>82</v>
      </c>
      <c r="V17" s="42" t="s">
        <v>115</v>
      </c>
      <c r="X17" s="51">
        <f t="shared" ref="X17:X51" si="1">ROUNDDOWN(Q17,-3)/1000</f>
        <v>1</v>
      </c>
      <c r="Y17" s="4">
        <v>1035</v>
      </c>
    </row>
    <row r="18" spans="1:25" ht="30" x14ac:dyDescent="0.25">
      <c r="A18" s="13">
        <v>3</v>
      </c>
      <c r="B18" s="39">
        <v>43559</v>
      </c>
      <c r="C18" s="53"/>
      <c r="D18" s="53">
        <f ca="1">HYPERLINK(Лист1!$B$2&amp;Лист1!D18,Лист1!D18)</f>
        <v>31907546618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3" t="s">
        <v>47</v>
      </c>
      <c r="Q18" s="41">
        <v>7185</v>
      </c>
      <c r="R18" s="9" t="s">
        <v>35</v>
      </c>
      <c r="S18" s="9">
        <v>1</v>
      </c>
      <c r="T18" s="41">
        <f t="shared" si="0"/>
        <v>7185</v>
      </c>
      <c r="U18" s="42" t="s">
        <v>83</v>
      </c>
      <c r="V18" s="42" t="s">
        <v>116</v>
      </c>
      <c r="X18" s="51">
        <f t="shared" si="1"/>
        <v>7</v>
      </c>
      <c r="Y18" s="4">
        <v>7185</v>
      </c>
    </row>
    <row r="19" spans="1:25" ht="30" x14ac:dyDescent="0.25">
      <c r="A19" s="13">
        <v>4</v>
      </c>
      <c r="B19" s="39">
        <v>43556</v>
      </c>
      <c r="C19" s="53"/>
      <c r="D19" s="53"/>
      <c r="E19" s="53"/>
      <c r="F19" s="53"/>
      <c r="G19" s="53"/>
      <c r="H19" s="53"/>
      <c r="I19" s="53">
        <f ca="1">HYPERLINK(Лист1!$B$2&amp;Лист1!I19,Лист1!I19)</f>
        <v>31907566319</v>
      </c>
      <c r="J19" s="53"/>
      <c r="K19" s="53"/>
      <c r="L19" s="53"/>
      <c r="M19" s="53"/>
      <c r="N19" s="53"/>
      <c r="O19" s="53"/>
      <c r="P19" s="40" t="s">
        <v>48</v>
      </c>
      <c r="Q19" s="41">
        <v>480</v>
      </c>
      <c r="R19" s="9" t="s">
        <v>35</v>
      </c>
      <c r="S19" s="9">
        <v>1</v>
      </c>
      <c r="T19" s="41">
        <f t="shared" si="0"/>
        <v>480</v>
      </c>
      <c r="U19" s="42" t="s">
        <v>84</v>
      </c>
      <c r="V19" s="42" t="s">
        <v>117</v>
      </c>
      <c r="X19" s="51">
        <f t="shared" si="1"/>
        <v>0</v>
      </c>
      <c r="Y19" s="4">
        <v>480</v>
      </c>
    </row>
    <row r="20" spans="1:25" ht="30" x14ac:dyDescent="0.25">
      <c r="A20" s="13">
        <v>5</v>
      </c>
      <c r="B20" s="39">
        <v>43567</v>
      </c>
      <c r="C20" s="53"/>
      <c r="D20" s="53"/>
      <c r="E20" s="53"/>
      <c r="F20" s="53"/>
      <c r="G20" s="53"/>
      <c r="H20" s="53"/>
      <c r="I20" s="53">
        <f ca="1">HYPERLINK(Лист1!$B$2&amp;Лист1!I20,Лист1!I20)</f>
        <v>31907572554</v>
      </c>
      <c r="J20" s="53"/>
      <c r="K20" s="53"/>
      <c r="L20" s="53"/>
      <c r="M20" s="53"/>
      <c r="N20" s="53"/>
      <c r="O20" s="53"/>
      <c r="P20" s="43" t="s">
        <v>49</v>
      </c>
      <c r="Q20" s="41">
        <v>821</v>
      </c>
      <c r="R20" s="9" t="s">
        <v>35</v>
      </c>
      <c r="S20" s="9">
        <v>1</v>
      </c>
      <c r="T20" s="41">
        <f t="shared" si="0"/>
        <v>821</v>
      </c>
      <c r="U20" s="42" t="s">
        <v>85</v>
      </c>
      <c r="V20" s="42" t="s">
        <v>118</v>
      </c>
      <c r="X20" s="51">
        <f t="shared" si="1"/>
        <v>0</v>
      </c>
      <c r="Y20" s="4">
        <v>821</v>
      </c>
    </row>
    <row r="21" spans="1:25" ht="30" x14ac:dyDescent="0.25">
      <c r="A21" s="13">
        <v>6</v>
      </c>
      <c r="B21" s="39">
        <v>43577</v>
      </c>
      <c r="C21" s="53"/>
      <c r="D21" s="53"/>
      <c r="E21" s="53"/>
      <c r="F21" s="53"/>
      <c r="G21" s="53"/>
      <c r="H21" s="53"/>
      <c r="I21" s="53">
        <f ca="1">HYPERLINK(Лист1!$B$2&amp;Лист1!I21,Лист1!I21)</f>
        <v>31907682406</v>
      </c>
      <c r="J21" s="53"/>
      <c r="K21" s="53"/>
      <c r="L21" s="53"/>
      <c r="M21" s="53"/>
      <c r="N21" s="53"/>
      <c r="O21" s="53"/>
      <c r="P21" s="43" t="s">
        <v>50</v>
      </c>
      <c r="Q21" s="41">
        <v>793</v>
      </c>
      <c r="R21" s="9" t="s">
        <v>35</v>
      </c>
      <c r="S21" s="9">
        <v>1</v>
      </c>
      <c r="T21" s="41">
        <f t="shared" si="0"/>
        <v>793</v>
      </c>
      <c r="U21" s="42" t="s">
        <v>86</v>
      </c>
      <c r="V21" s="42" t="s">
        <v>119</v>
      </c>
      <c r="X21" s="51">
        <f t="shared" si="1"/>
        <v>0</v>
      </c>
      <c r="Y21" s="4">
        <v>793</v>
      </c>
    </row>
    <row r="22" spans="1:25" ht="30" x14ac:dyDescent="0.25">
      <c r="A22" s="13">
        <v>7</v>
      </c>
      <c r="B22" s="39">
        <v>43570</v>
      </c>
      <c r="C22" s="53"/>
      <c r="D22" s="53"/>
      <c r="E22" s="53"/>
      <c r="F22" s="53"/>
      <c r="G22" s="53"/>
      <c r="H22" s="53"/>
      <c r="I22" s="53">
        <f ca="1">HYPERLINK(Лист1!$B$2&amp;Лист1!I22,Лист1!I22)</f>
        <v>31907566678</v>
      </c>
      <c r="J22" s="53"/>
      <c r="K22" s="53"/>
      <c r="L22" s="53"/>
      <c r="M22" s="53"/>
      <c r="N22" s="53"/>
      <c r="O22" s="53"/>
      <c r="P22" s="40" t="s">
        <v>51</v>
      </c>
      <c r="Q22" s="41">
        <v>14</v>
      </c>
      <c r="R22" s="9" t="s">
        <v>35</v>
      </c>
      <c r="S22" s="9">
        <v>1</v>
      </c>
      <c r="T22" s="41">
        <f t="shared" si="0"/>
        <v>14</v>
      </c>
      <c r="U22" s="42" t="s">
        <v>87</v>
      </c>
      <c r="V22" s="42" t="s">
        <v>120</v>
      </c>
      <c r="X22" s="51">
        <f t="shared" si="1"/>
        <v>0</v>
      </c>
      <c r="Y22" s="4">
        <v>14</v>
      </c>
    </row>
    <row r="23" spans="1:25" ht="30" x14ac:dyDescent="0.25">
      <c r="A23" s="13">
        <v>8</v>
      </c>
      <c r="B23" s="39">
        <v>43577</v>
      </c>
      <c r="C23" s="53"/>
      <c r="D23" s="53">
        <f ca="1">HYPERLINK(Лист1!$B$2&amp;Лист1!D23,Лист1!D23)</f>
        <v>31907682172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3" t="s">
        <v>52</v>
      </c>
      <c r="Q23" s="41">
        <v>1497</v>
      </c>
      <c r="R23" s="9" t="s">
        <v>35</v>
      </c>
      <c r="S23" s="9">
        <v>1</v>
      </c>
      <c r="T23" s="41">
        <f t="shared" si="0"/>
        <v>1497</v>
      </c>
      <c r="U23" s="42" t="s">
        <v>88</v>
      </c>
      <c r="V23" s="42" t="s">
        <v>121</v>
      </c>
      <c r="X23" s="51">
        <f t="shared" si="1"/>
        <v>1</v>
      </c>
      <c r="Y23" s="4">
        <v>1497</v>
      </c>
    </row>
    <row r="24" spans="1:25" ht="30" x14ac:dyDescent="0.25">
      <c r="A24" s="13">
        <v>9</v>
      </c>
      <c r="B24" s="39">
        <v>43557</v>
      </c>
      <c r="C24" s="53"/>
      <c r="D24" s="53"/>
      <c r="E24" s="53"/>
      <c r="F24" s="53"/>
      <c r="G24" s="53"/>
      <c r="H24" s="53"/>
      <c r="I24" s="53">
        <f ca="1">HYPERLINK(Лист1!$B$2&amp;Лист1!I24,Лист1!I24)</f>
        <v>31907599792</v>
      </c>
      <c r="J24" s="53"/>
      <c r="K24" s="53"/>
      <c r="L24" s="53"/>
      <c r="M24" s="53"/>
      <c r="N24" s="53"/>
      <c r="O24" s="53"/>
      <c r="P24" s="43" t="s">
        <v>53</v>
      </c>
      <c r="Q24" s="41">
        <v>732</v>
      </c>
      <c r="R24" s="9" t="s">
        <v>35</v>
      </c>
      <c r="S24" s="9">
        <v>1</v>
      </c>
      <c r="T24" s="41">
        <f t="shared" si="0"/>
        <v>732</v>
      </c>
      <c r="U24" s="42" t="s">
        <v>89</v>
      </c>
      <c r="V24" s="42" t="s">
        <v>122</v>
      </c>
      <c r="X24" s="51">
        <f t="shared" si="1"/>
        <v>0</v>
      </c>
      <c r="Y24" s="4">
        <v>732</v>
      </c>
    </row>
    <row r="25" spans="1:25" ht="75" x14ac:dyDescent="0.25">
      <c r="A25" s="13">
        <v>10</v>
      </c>
      <c r="B25" s="39">
        <v>43565</v>
      </c>
      <c r="C25" s="53"/>
      <c r="D25" s="53"/>
      <c r="E25" s="53"/>
      <c r="F25" s="53"/>
      <c r="G25" s="53"/>
      <c r="H25" s="53"/>
      <c r="I25" s="53">
        <f ca="1">HYPERLINK(Лист1!$B$2&amp;Лист1!I25,Лист1!I25)</f>
        <v>31907619933</v>
      </c>
      <c r="J25" s="53"/>
      <c r="K25" s="53"/>
      <c r="L25" s="53"/>
      <c r="M25" s="53"/>
      <c r="N25" s="53"/>
      <c r="O25" s="53"/>
      <c r="P25" s="43" t="s">
        <v>54</v>
      </c>
      <c r="Q25" s="41">
        <v>1117</v>
      </c>
      <c r="R25" s="9" t="s">
        <v>35</v>
      </c>
      <c r="S25" s="9">
        <v>1</v>
      </c>
      <c r="T25" s="41">
        <f t="shared" si="0"/>
        <v>1117</v>
      </c>
      <c r="U25" s="42" t="s">
        <v>90</v>
      </c>
      <c r="V25" s="42" t="s">
        <v>123</v>
      </c>
      <c r="X25" s="51">
        <f t="shared" si="1"/>
        <v>1</v>
      </c>
      <c r="Y25" s="4">
        <v>1117</v>
      </c>
    </row>
    <row r="26" spans="1:25" ht="30" x14ac:dyDescent="0.25">
      <c r="A26" s="13">
        <v>11</v>
      </c>
      <c r="B26" s="39">
        <v>43572</v>
      </c>
      <c r="C26" s="53"/>
      <c r="D26" s="53">
        <f ca="1">HYPERLINK(Лист1!$B$2&amp;Лист1!D26,Лист1!D26)</f>
        <v>31907619942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3" t="s">
        <v>55</v>
      </c>
      <c r="Q26" s="41">
        <v>204</v>
      </c>
      <c r="R26" s="9" t="s">
        <v>35</v>
      </c>
      <c r="S26" s="9">
        <v>1</v>
      </c>
      <c r="T26" s="41">
        <f t="shared" si="0"/>
        <v>204</v>
      </c>
      <c r="U26" s="42" t="s">
        <v>38</v>
      </c>
      <c r="V26" s="42" t="s">
        <v>124</v>
      </c>
      <c r="X26" s="51">
        <f t="shared" si="1"/>
        <v>0</v>
      </c>
      <c r="Y26" s="4">
        <v>204</v>
      </c>
    </row>
    <row r="27" spans="1:25" ht="30" x14ac:dyDescent="0.25">
      <c r="A27" s="13">
        <v>12</v>
      </c>
      <c r="B27" s="39">
        <v>43565</v>
      </c>
      <c r="C27" s="53"/>
      <c r="D27" s="53"/>
      <c r="E27" s="53"/>
      <c r="F27" s="53"/>
      <c r="G27" s="53"/>
      <c r="H27" s="53"/>
      <c r="I27" s="53"/>
      <c r="J27" s="53"/>
      <c r="K27" s="53">
        <f ca="1">HYPERLINK(Лист1!$B$2&amp;Лист1!K27,Лист1!K27)</f>
        <v>31907625085</v>
      </c>
      <c r="L27" s="53"/>
      <c r="M27" s="53"/>
      <c r="N27" s="53"/>
      <c r="O27" s="53"/>
      <c r="P27" s="40" t="s">
        <v>56</v>
      </c>
      <c r="Q27" s="41">
        <v>40</v>
      </c>
      <c r="R27" s="9" t="s">
        <v>35</v>
      </c>
      <c r="S27" s="9">
        <v>1</v>
      </c>
      <c r="T27" s="41">
        <f t="shared" si="0"/>
        <v>40</v>
      </c>
      <c r="U27" s="42" t="s">
        <v>91</v>
      </c>
      <c r="V27" s="42" t="s">
        <v>125</v>
      </c>
      <c r="X27" s="51">
        <f t="shared" si="1"/>
        <v>0</v>
      </c>
      <c r="Y27" s="4">
        <v>40</v>
      </c>
    </row>
    <row r="28" spans="1:25" ht="45" x14ac:dyDescent="0.25">
      <c r="A28" s="13">
        <v>13</v>
      </c>
      <c r="B28" s="39">
        <v>43570</v>
      </c>
      <c r="C28" s="53"/>
      <c r="D28" s="53"/>
      <c r="E28" s="53"/>
      <c r="F28" s="53"/>
      <c r="G28" s="53"/>
      <c r="H28" s="53"/>
      <c r="I28" s="53">
        <f ca="1">HYPERLINK(Лист1!$B$2&amp;Лист1!I28,Лист1!I28)</f>
        <v>31907624637</v>
      </c>
      <c r="J28" s="53"/>
      <c r="K28" s="53"/>
      <c r="L28" s="53"/>
      <c r="M28" s="53"/>
      <c r="N28" s="53"/>
      <c r="O28" s="53"/>
      <c r="P28" s="40" t="s">
        <v>57</v>
      </c>
      <c r="Q28" s="41">
        <v>45</v>
      </c>
      <c r="R28" s="9" t="s">
        <v>35</v>
      </c>
      <c r="S28" s="9">
        <v>1</v>
      </c>
      <c r="T28" s="41">
        <f t="shared" si="0"/>
        <v>45</v>
      </c>
      <c r="U28" s="42" t="s">
        <v>92</v>
      </c>
      <c r="V28" s="42" t="s">
        <v>126</v>
      </c>
      <c r="X28" s="51">
        <f t="shared" si="1"/>
        <v>0</v>
      </c>
      <c r="Y28" s="4">
        <v>45</v>
      </c>
    </row>
    <row r="29" spans="1:25" ht="30" x14ac:dyDescent="0.25">
      <c r="A29" s="13">
        <v>14</v>
      </c>
      <c r="B29" s="39">
        <v>43559</v>
      </c>
      <c r="C29" s="53"/>
      <c r="D29" s="53"/>
      <c r="E29" s="53"/>
      <c r="F29" s="53"/>
      <c r="G29" s="53"/>
      <c r="H29" s="53"/>
      <c r="I29" s="53">
        <f ca="1">HYPERLINK(Лист1!$B$2&amp;Лист1!I29,Лист1!I29)</f>
        <v>31907631843</v>
      </c>
      <c r="J29" s="53"/>
      <c r="K29" s="53"/>
      <c r="L29" s="53"/>
      <c r="M29" s="53"/>
      <c r="N29" s="53"/>
      <c r="O29" s="53"/>
      <c r="P29" s="43" t="s">
        <v>58</v>
      </c>
      <c r="Q29" s="41">
        <v>417</v>
      </c>
      <c r="R29" s="9" t="s">
        <v>35</v>
      </c>
      <c r="S29" s="9">
        <v>1</v>
      </c>
      <c r="T29" s="41">
        <f t="shared" si="0"/>
        <v>417</v>
      </c>
      <c r="U29" s="42" t="s">
        <v>93</v>
      </c>
      <c r="V29" s="42" t="s">
        <v>127</v>
      </c>
      <c r="X29" s="51">
        <f t="shared" si="1"/>
        <v>0</v>
      </c>
      <c r="Y29" s="4">
        <v>417</v>
      </c>
    </row>
    <row r="30" spans="1:25" ht="30" x14ac:dyDescent="0.25">
      <c r="A30" s="13">
        <v>15</v>
      </c>
      <c r="B30" s="39">
        <v>43581</v>
      </c>
      <c r="C30" s="53"/>
      <c r="D30" s="53"/>
      <c r="E30" s="53"/>
      <c r="F30" s="53"/>
      <c r="G30" s="53"/>
      <c r="H30" s="53"/>
      <c r="I30" s="53">
        <f ca="1">HYPERLINK(Лист1!$B$2&amp;Лист1!I30,Лист1!I30)</f>
        <v>31907634021</v>
      </c>
      <c r="J30" s="53"/>
      <c r="K30" s="53"/>
      <c r="L30" s="53"/>
      <c r="M30" s="53"/>
      <c r="N30" s="53"/>
      <c r="O30" s="53"/>
      <c r="P30" s="43" t="s">
        <v>59</v>
      </c>
      <c r="Q30" s="41">
        <v>81</v>
      </c>
      <c r="R30" s="9" t="s">
        <v>35</v>
      </c>
      <c r="S30" s="9">
        <v>1</v>
      </c>
      <c r="T30" s="41">
        <f t="shared" si="0"/>
        <v>81</v>
      </c>
      <c r="U30" s="42" t="s">
        <v>94</v>
      </c>
      <c r="V30" s="42" t="s">
        <v>128</v>
      </c>
      <c r="X30" s="51">
        <f t="shared" si="1"/>
        <v>0</v>
      </c>
      <c r="Y30" s="4">
        <v>81</v>
      </c>
    </row>
    <row r="31" spans="1:25" ht="60" x14ac:dyDescent="0.25">
      <c r="A31" s="13">
        <v>16</v>
      </c>
      <c r="B31" s="39">
        <v>43577</v>
      </c>
      <c r="C31" s="53"/>
      <c r="D31" s="53"/>
      <c r="E31" s="53"/>
      <c r="F31" s="53"/>
      <c r="G31" s="53"/>
      <c r="H31" s="53"/>
      <c r="I31" s="53">
        <f ca="1">HYPERLINK(Лист1!$B$2&amp;Лист1!I31,Лист1!I31)</f>
        <v>31907646620</v>
      </c>
      <c r="J31" s="53"/>
      <c r="K31" s="53"/>
      <c r="L31" s="53"/>
      <c r="M31" s="53"/>
      <c r="N31" s="53"/>
      <c r="O31" s="53"/>
      <c r="P31" s="43" t="s">
        <v>60</v>
      </c>
      <c r="Q31" s="41">
        <v>219</v>
      </c>
      <c r="R31" s="9" t="s">
        <v>35</v>
      </c>
      <c r="S31" s="9">
        <v>1</v>
      </c>
      <c r="T31" s="41">
        <f t="shared" si="0"/>
        <v>219</v>
      </c>
      <c r="U31" s="42" t="s">
        <v>95</v>
      </c>
      <c r="V31" s="42" t="s">
        <v>129</v>
      </c>
      <c r="X31" s="51">
        <f t="shared" si="1"/>
        <v>0</v>
      </c>
      <c r="Y31" s="4">
        <v>219</v>
      </c>
    </row>
    <row r="32" spans="1:25" ht="60" x14ac:dyDescent="0.25">
      <c r="A32" s="13">
        <v>17</v>
      </c>
      <c r="B32" s="39">
        <v>43577</v>
      </c>
      <c r="C32" s="53"/>
      <c r="D32" s="53"/>
      <c r="E32" s="53"/>
      <c r="F32" s="53"/>
      <c r="G32" s="53"/>
      <c r="H32" s="53"/>
      <c r="I32" s="53">
        <f ca="1">HYPERLINK(Лист1!$B$2&amp;Лист1!I32,Лист1!I32)</f>
        <v>31907646619</v>
      </c>
      <c r="J32" s="53"/>
      <c r="K32" s="53"/>
      <c r="L32" s="53"/>
      <c r="M32" s="53"/>
      <c r="N32" s="53"/>
      <c r="O32" s="53"/>
      <c r="P32" s="44" t="s">
        <v>61</v>
      </c>
      <c r="Q32" s="41">
        <v>116</v>
      </c>
      <c r="R32" s="9" t="s">
        <v>35</v>
      </c>
      <c r="S32" s="9">
        <v>1</v>
      </c>
      <c r="T32" s="41">
        <f t="shared" si="0"/>
        <v>116</v>
      </c>
      <c r="U32" s="42" t="s">
        <v>95</v>
      </c>
      <c r="V32" s="42" t="s">
        <v>130</v>
      </c>
      <c r="X32" s="51">
        <f t="shared" si="1"/>
        <v>0</v>
      </c>
      <c r="Y32" s="4">
        <v>116</v>
      </c>
    </row>
    <row r="33" spans="1:25" ht="75" x14ac:dyDescent="0.25">
      <c r="A33" s="13">
        <v>18</v>
      </c>
      <c r="B33" s="39">
        <v>43565</v>
      </c>
      <c r="C33" s="53"/>
      <c r="D33" s="53"/>
      <c r="E33" s="53"/>
      <c r="F33" s="53"/>
      <c r="G33" s="53"/>
      <c r="H33" s="53"/>
      <c r="I33" s="53">
        <f ca="1">HYPERLINK(Лист1!$B$2&amp;Лист1!I33,Лист1!I33)</f>
        <v>31907644598</v>
      </c>
      <c r="J33" s="53"/>
      <c r="K33" s="53"/>
      <c r="L33" s="53"/>
      <c r="M33" s="53"/>
      <c r="N33" s="53"/>
      <c r="O33" s="53"/>
      <c r="P33" s="45" t="s">
        <v>62</v>
      </c>
      <c r="Q33" s="41">
        <v>15</v>
      </c>
      <c r="R33" s="9" t="s">
        <v>35</v>
      </c>
      <c r="S33" s="9">
        <v>1</v>
      </c>
      <c r="T33" s="41">
        <f t="shared" si="0"/>
        <v>15</v>
      </c>
      <c r="U33" s="42" t="s">
        <v>96</v>
      </c>
      <c r="V33" s="42" t="s">
        <v>131</v>
      </c>
      <c r="X33" s="51">
        <f t="shared" si="1"/>
        <v>0</v>
      </c>
      <c r="Y33" s="4">
        <v>15</v>
      </c>
    </row>
    <row r="34" spans="1:25" ht="45" x14ac:dyDescent="0.25">
      <c r="A34" s="13">
        <v>19</v>
      </c>
      <c r="B34" s="39">
        <v>43579</v>
      </c>
      <c r="C34" s="53"/>
      <c r="D34" s="53"/>
      <c r="E34" s="53"/>
      <c r="F34" s="53"/>
      <c r="G34" s="53"/>
      <c r="H34" s="53"/>
      <c r="I34" s="53">
        <f ca="1">HYPERLINK(Лист1!$B$2&amp;Лист1!I34,Лист1!I34)</f>
        <v>31907698832</v>
      </c>
      <c r="J34" s="53"/>
      <c r="K34" s="53"/>
      <c r="L34" s="53"/>
      <c r="M34" s="53"/>
      <c r="N34" s="53"/>
      <c r="O34" s="53"/>
      <c r="P34" s="46" t="s">
        <v>63</v>
      </c>
      <c r="Q34" s="41">
        <v>162</v>
      </c>
      <c r="R34" s="9" t="s">
        <v>35</v>
      </c>
      <c r="S34" s="9">
        <v>1</v>
      </c>
      <c r="T34" s="41">
        <f t="shared" si="0"/>
        <v>162</v>
      </c>
      <c r="U34" s="42" t="s">
        <v>97</v>
      </c>
      <c r="V34" s="42" t="s">
        <v>132</v>
      </c>
      <c r="X34" s="51">
        <f t="shared" si="1"/>
        <v>0</v>
      </c>
      <c r="Y34" s="4">
        <v>162</v>
      </c>
    </row>
    <row r="35" spans="1:25" ht="30" x14ac:dyDescent="0.25">
      <c r="A35" s="13">
        <v>20</v>
      </c>
      <c r="B35" s="39">
        <v>43581</v>
      </c>
      <c r="C35" s="53"/>
      <c r="D35" s="53"/>
      <c r="E35" s="53"/>
      <c r="F35" s="53"/>
      <c r="G35" s="53"/>
      <c r="H35" s="53"/>
      <c r="I35" s="53">
        <f ca="1">HYPERLINK(Лист1!$B$2&amp;Лист1!I35,Лист1!I35)</f>
        <v>31907646621</v>
      </c>
      <c r="J35" s="53"/>
      <c r="K35" s="53"/>
      <c r="L35" s="53"/>
      <c r="M35" s="53"/>
      <c r="N35" s="53"/>
      <c r="O35" s="53"/>
      <c r="P35" s="45" t="s">
        <v>64</v>
      </c>
      <c r="Q35" s="41">
        <v>180</v>
      </c>
      <c r="R35" s="9" t="s">
        <v>35</v>
      </c>
      <c r="S35" s="9">
        <v>1</v>
      </c>
      <c r="T35" s="41">
        <f t="shared" si="0"/>
        <v>180</v>
      </c>
      <c r="U35" s="42" t="s">
        <v>98</v>
      </c>
      <c r="V35" s="42" t="s">
        <v>133</v>
      </c>
      <c r="X35" s="51">
        <f t="shared" si="1"/>
        <v>0</v>
      </c>
      <c r="Y35" s="4">
        <v>180</v>
      </c>
    </row>
    <row r="36" spans="1:25" ht="90" x14ac:dyDescent="0.25">
      <c r="A36" s="13">
        <v>21</v>
      </c>
      <c r="B36" s="39">
        <v>43571</v>
      </c>
      <c r="C36" s="53"/>
      <c r="D36" s="53"/>
      <c r="E36" s="53"/>
      <c r="F36" s="53"/>
      <c r="G36" s="53"/>
      <c r="H36" s="53"/>
      <c r="I36" s="53">
        <f ca="1">HYPERLINK(Лист1!$B$2&amp;Лист1!I36,Лист1!I36)</f>
        <v>31907684288</v>
      </c>
      <c r="J36" s="53"/>
      <c r="K36" s="53"/>
      <c r="L36" s="53"/>
      <c r="M36" s="53"/>
      <c r="N36" s="53"/>
      <c r="O36" s="53"/>
      <c r="P36" s="45" t="s">
        <v>65</v>
      </c>
      <c r="Q36" s="41">
        <v>619</v>
      </c>
      <c r="R36" s="9" t="s">
        <v>35</v>
      </c>
      <c r="S36" s="9">
        <v>1</v>
      </c>
      <c r="T36" s="41">
        <f t="shared" si="0"/>
        <v>619</v>
      </c>
      <c r="U36" s="42" t="s">
        <v>99</v>
      </c>
      <c r="V36" s="42" t="s">
        <v>134</v>
      </c>
      <c r="X36" s="51">
        <f t="shared" si="1"/>
        <v>0</v>
      </c>
      <c r="Y36" s="4">
        <v>619</v>
      </c>
    </row>
    <row r="37" spans="1:25" ht="30" x14ac:dyDescent="0.25">
      <c r="A37" s="13">
        <v>22</v>
      </c>
      <c r="B37" s="47">
        <v>43565</v>
      </c>
      <c r="C37" s="53"/>
      <c r="D37" s="53"/>
      <c r="E37" s="53"/>
      <c r="F37" s="53"/>
      <c r="G37" s="53"/>
      <c r="H37" s="53"/>
      <c r="I37" s="53">
        <f ca="1">HYPERLINK(Лист1!$B$2&amp;Лист1!I37,Лист1!I37)</f>
        <v>31907644995</v>
      </c>
      <c r="J37" s="53"/>
      <c r="K37" s="53"/>
      <c r="L37" s="53"/>
      <c r="M37" s="53"/>
      <c r="N37" s="53"/>
      <c r="O37" s="53"/>
      <c r="P37" s="45" t="s">
        <v>66</v>
      </c>
      <c r="Q37" s="48">
        <v>63</v>
      </c>
      <c r="R37" s="9" t="s">
        <v>35</v>
      </c>
      <c r="S37" s="9">
        <v>1</v>
      </c>
      <c r="T37" s="41">
        <f t="shared" si="0"/>
        <v>63</v>
      </c>
      <c r="U37" s="49" t="s">
        <v>100</v>
      </c>
      <c r="V37" s="49" t="s">
        <v>135</v>
      </c>
      <c r="X37" s="51">
        <f t="shared" si="1"/>
        <v>0</v>
      </c>
      <c r="Y37" s="4">
        <v>63</v>
      </c>
    </row>
    <row r="38" spans="1:25" ht="45" x14ac:dyDescent="0.25">
      <c r="A38" s="13">
        <v>23</v>
      </c>
      <c r="B38" s="39">
        <v>43565</v>
      </c>
      <c r="C38" s="53"/>
      <c r="D38" s="53"/>
      <c r="E38" s="53"/>
      <c r="F38" s="53"/>
      <c r="G38" s="53"/>
      <c r="H38" s="53"/>
      <c r="I38" s="53">
        <f ca="1">HYPERLINK(Лист1!$B$2&amp;Лист1!I38,Лист1!I38)</f>
        <v>31907658189</v>
      </c>
      <c r="J38" s="53"/>
      <c r="K38" s="53"/>
      <c r="L38" s="53"/>
      <c r="M38" s="53"/>
      <c r="N38" s="53"/>
      <c r="O38" s="53"/>
      <c r="P38" s="46" t="s">
        <v>67</v>
      </c>
      <c r="Q38" s="41">
        <v>4</v>
      </c>
      <c r="R38" s="9" t="s">
        <v>35</v>
      </c>
      <c r="S38" s="9">
        <v>1</v>
      </c>
      <c r="T38" s="41">
        <f t="shared" si="0"/>
        <v>4</v>
      </c>
      <c r="U38" s="42" t="s">
        <v>101</v>
      </c>
      <c r="V38" s="42" t="s">
        <v>136</v>
      </c>
      <c r="X38" s="51">
        <f t="shared" si="1"/>
        <v>0</v>
      </c>
      <c r="Y38" s="4">
        <v>4</v>
      </c>
    </row>
    <row r="39" spans="1:25" ht="45" x14ac:dyDescent="0.25">
      <c r="A39" s="13">
        <v>24</v>
      </c>
      <c r="B39" s="39">
        <v>43571</v>
      </c>
      <c r="C39" s="53"/>
      <c r="D39" s="53"/>
      <c r="E39" s="53"/>
      <c r="F39" s="53"/>
      <c r="G39" s="53"/>
      <c r="H39" s="53"/>
      <c r="I39" s="53">
        <f ca="1">HYPERLINK(Лист1!$B$2&amp;Лист1!I39,Лист1!I39)</f>
        <v>31907660307</v>
      </c>
      <c r="J39" s="53"/>
      <c r="K39" s="53"/>
      <c r="L39" s="53"/>
      <c r="M39" s="53"/>
      <c r="N39" s="53"/>
      <c r="O39" s="53"/>
      <c r="P39" s="45" t="s">
        <v>68</v>
      </c>
      <c r="Q39" s="41">
        <v>65</v>
      </c>
      <c r="R39" s="9" t="s">
        <v>35</v>
      </c>
      <c r="S39" s="9">
        <v>1</v>
      </c>
      <c r="T39" s="41">
        <f t="shared" si="0"/>
        <v>65</v>
      </c>
      <c r="U39" s="42" t="s">
        <v>102</v>
      </c>
      <c r="V39" s="42" t="s">
        <v>137</v>
      </c>
      <c r="X39" s="51">
        <f t="shared" si="1"/>
        <v>0</v>
      </c>
      <c r="Y39" s="4">
        <v>65</v>
      </c>
    </row>
    <row r="40" spans="1:25" ht="30" x14ac:dyDescent="0.25">
      <c r="A40" s="13">
        <v>25</v>
      </c>
      <c r="B40" s="39">
        <v>43573</v>
      </c>
      <c r="C40" s="53"/>
      <c r="D40" s="53"/>
      <c r="E40" s="53"/>
      <c r="F40" s="53"/>
      <c r="G40" s="53"/>
      <c r="H40" s="53"/>
      <c r="I40" s="53">
        <f ca="1">HYPERLINK(Лист1!$B$2&amp;Лист1!I40,Лист1!I40)</f>
        <v>31907660594</v>
      </c>
      <c r="J40" s="53"/>
      <c r="K40" s="53"/>
      <c r="L40" s="53"/>
      <c r="M40" s="53"/>
      <c r="N40" s="53"/>
      <c r="O40" s="53"/>
      <c r="P40" s="45" t="s">
        <v>69</v>
      </c>
      <c r="Q40" s="41">
        <v>420</v>
      </c>
      <c r="R40" s="9" t="s">
        <v>35</v>
      </c>
      <c r="S40" s="9">
        <v>1</v>
      </c>
      <c r="T40" s="41">
        <f t="shared" si="0"/>
        <v>420</v>
      </c>
      <c r="U40" s="42" t="s">
        <v>103</v>
      </c>
      <c r="V40" s="42" t="s">
        <v>138</v>
      </c>
      <c r="X40" s="51">
        <f t="shared" si="1"/>
        <v>0</v>
      </c>
      <c r="Y40" s="4">
        <v>420</v>
      </c>
    </row>
    <row r="41" spans="1:25" ht="45" x14ac:dyDescent="0.25">
      <c r="A41" s="13">
        <v>26</v>
      </c>
      <c r="B41" s="39">
        <v>43577</v>
      </c>
      <c r="C41" s="53"/>
      <c r="D41" s="53"/>
      <c r="E41" s="53"/>
      <c r="F41" s="53"/>
      <c r="G41" s="53"/>
      <c r="H41" s="53"/>
      <c r="I41" s="53">
        <f ca="1">HYPERLINK(Лист1!$B$2&amp;Лист1!I41,Лист1!I41)</f>
        <v>31907671108</v>
      </c>
      <c r="J41" s="53"/>
      <c r="K41" s="53"/>
      <c r="L41" s="53"/>
      <c r="M41" s="53"/>
      <c r="N41" s="53"/>
      <c r="O41" s="53"/>
      <c r="P41" s="46" t="s">
        <v>70</v>
      </c>
      <c r="Q41" s="41">
        <v>22</v>
      </c>
      <c r="R41" s="9" t="s">
        <v>35</v>
      </c>
      <c r="S41" s="9">
        <v>1</v>
      </c>
      <c r="T41" s="41">
        <f t="shared" si="0"/>
        <v>22</v>
      </c>
      <c r="U41" s="42" t="s">
        <v>104</v>
      </c>
      <c r="V41" s="42" t="s">
        <v>139</v>
      </c>
      <c r="X41" s="51">
        <f t="shared" si="1"/>
        <v>0</v>
      </c>
      <c r="Y41" s="4">
        <v>22</v>
      </c>
    </row>
    <row r="42" spans="1:25" ht="30" x14ac:dyDescent="0.25">
      <c r="A42" s="13">
        <v>27</v>
      </c>
      <c r="B42" s="39">
        <v>43579</v>
      </c>
      <c r="C42" s="53"/>
      <c r="D42" s="53"/>
      <c r="E42" s="53"/>
      <c r="F42" s="53"/>
      <c r="G42" s="53"/>
      <c r="H42" s="53"/>
      <c r="I42" s="53">
        <f ca="1">HYPERLINK(Лист1!$B$2&amp;Лист1!I42,Лист1!I42)</f>
        <v>31907676905</v>
      </c>
      <c r="J42" s="53"/>
      <c r="K42" s="53"/>
      <c r="L42" s="53"/>
      <c r="M42" s="53"/>
      <c r="N42" s="53"/>
      <c r="O42" s="53"/>
      <c r="P42" s="46" t="s">
        <v>71</v>
      </c>
      <c r="Q42" s="41">
        <v>315</v>
      </c>
      <c r="R42" s="9" t="s">
        <v>35</v>
      </c>
      <c r="S42" s="9">
        <v>1</v>
      </c>
      <c r="T42" s="41">
        <f t="shared" si="0"/>
        <v>315</v>
      </c>
      <c r="U42" s="42" t="s">
        <v>105</v>
      </c>
      <c r="V42" s="42" t="s">
        <v>140</v>
      </c>
      <c r="X42" s="51">
        <f t="shared" si="1"/>
        <v>0</v>
      </c>
      <c r="Y42" s="4">
        <v>315</v>
      </c>
    </row>
    <row r="43" spans="1:25" ht="45" x14ac:dyDescent="0.25">
      <c r="A43" s="13">
        <v>28</v>
      </c>
      <c r="B43" s="39">
        <v>43556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>
        <f ca="1">HYPERLINK(Лист1!$B$2&amp;Лист1!N43,Лист1!N43)</f>
        <v>31907734902</v>
      </c>
      <c r="O43" s="53"/>
      <c r="P43" s="46" t="s">
        <v>72</v>
      </c>
      <c r="Q43" s="41">
        <v>23</v>
      </c>
      <c r="R43" s="9" t="s">
        <v>35</v>
      </c>
      <c r="S43" s="9">
        <v>1</v>
      </c>
      <c r="T43" s="41">
        <f t="shared" si="0"/>
        <v>23</v>
      </c>
      <c r="U43" s="42" t="s">
        <v>106</v>
      </c>
      <c r="V43" s="42" t="s">
        <v>141</v>
      </c>
      <c r="X43" s="51">
        <f t="shared" si="1"/>
        <v>0</v>
      </c>
      <c r="Y43" s="4">
        <v>23</v>
      </c>
    </row>
    <row r="44" spans="1:25" ht="45" x14ac:dyDescent="0.25">
      <c r="A44" s="13">
        <v>29</v>
      </c>
      <c r="B44" s="39">
        <v>43558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>
        <f ca="1">HYPERLINK(Лист1!$B$2&amp;Лист1!N44,Лист1!N44)</f>
        <v>31907735201</v>
      </c>
      <c r="O44" s="53"/>
      <c r="P44" s="46" t="s">
        <v>73</v>
      </c>
      <c r="Q44" s="41">
        <v>278</v>
      </c>
      <c r="R44" s="9" t="s">
        <v>35</v>
      </c>
      <c r="S44" s="9">
        <v>1</v>
      </c>
      <c r="T44" s="41">
        <f t="shared" si="0"/>
        <v>278</v>
      </c>
      <c r="U44" s="42" t="s">
        <v>107</v>
      </c>
      <c r="V44" s="42" t="s">
        <v>142</v>
      </c>
      <c r="X44" s="51">
        <f t="shared" si="1"/>
        <v>0</v>
      </c>
      <c r="Y44" s="4">
        <v>278</v>
      </c>
    </row>
    <row r="45" spans="1:25" ht="45" x14ac:dyDescent="0.25">
      <c r="A45" s="13">
        <v>30</v>
      </c>
      <c r="B45" s="39">
        <v>43579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 ca="1">HYPERLINK(Лист1!$B$2&amp;Лист1!N45,Лист1!N45)</f>
        <v>31907805385</v>
      </c>
      <c r="O45" s="53"/>
      <c r="P45" s="45" t="s">
        <v>74</v>
      </c>
      <c r="Q45" s="41">
        <v>227</v>
      </c>
      <c r="R45" s="9" t="s">
        <v>35</v>
      </c>
      <c r="S45" s="9">
        <v>1</v>
      </c>
      <c r="T45" s="41">
        <f t="shared" si="0"/>
        <v>227</v>
      </c>
      <c r="U45" s="42" t="s">
        <v>108</v>
      </c>
      <c r="V45" s="42" t="s">
        <v>143</v>
      </c>
      <c r="X45" s="51">
        <f t="shared" si="1"/>
        <v>0</v>
      </c>
      <c r="Y45" s="4">
        <v>227</v>
      </c>
    </row>
    <row r="46" spans="1:25" ht="45" x14ac:dyDescent="0.25">
      <c r="A46" s="13">
        <v>31</v>
      </c>
      <c r="B46" s="39">
        <v>43558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>
        <f ca="1">HYPERLINK(Лист1!$B$2&amp;Лист1!N46,Лист1!N46)</f>
        <v>31907735348</v>
      </c>
      <c r="O46" s="53"/>
      <c r="P46" s="46" t="s">
        <v>75</v>
      </c>
      <c r="Q46" s="41">
        <v>400</v>
      </c>
      <c r="R46" s="9" t="s">
        <v>35</v>
      </c>
      <c r="S46" s="9">
        <v>1</v>
      </c>
      <c r="T46" s="41">
        <f t="shared" si="0"/>
        <v>400</v>
      </c>
      <c r="U46" s="42" t="s">
        <v>109</v>
      </c>
      <c r="V46" s="42" t="s">
        <v>144</v>
      </c>
      <c r="X46" s="51">
        <f t="shared" si="1"/>
        <v>0</v>
      </c>
      <c r="Y46" s="4">
        <v>400</v>
      </c>
    </row>
    <row r="47" spans="1:25" ht="30" x14ac:dyDescent="0.25">
      <c r="A47" s="13">
        <v>32</v>
      </c>
      <c r="B47" s="39">
        <v>43559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>
        <f ca="1">HYPERLINK(Лист1!$B$2&amp;Лист1!N47,Лист1!N47)</f>
        <v>31907735502</v>
      </c>
      <c r="O47" s="53"/>
      <c r="P47" s="46" t="s">
        <v>76</v>
      </c>
      <c r="Q47" s="41">
        <v>1599</v>
      </c>
      <c r="R47" s="9" t="s">
        <v>35</v>
      </c>
      <c r="S47" s="9">
        <v>1</v>
      </c>
      <c r="T47" s="41">
        <f t="shared" si="0"/>
        <v>1599</v>
      </c>
      <c r="U47" s="42" t="s">
        <v>86</v>
      </c>
      <c r="V47" s="42" t="s">
        <v>145</v>
      </c>
      <c r="X47" s="51">
        <f t="shared" si="1"/>
        <v>1</v>
      </c>
      <c r="Y47" s="4">
        <v>1599</v>
      </c>
    </row>
    <row r="48" spans="1:25" ht="30" x14ac:dyDescent="0.25">
      <c r="A48" s="13">
        <v>33</v>
      </c>
      <c r="B48" s="39">
        <v>43566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>
        <f ca="1">HYPERLINK(Лист1!$B$2&amp;Лист1!N48,Лист1!N48)</f>
        <v>31907766244</v>
      </c>
      <c r="O48" s="53"/>
      <c r="P48" s="45" t="s">
        <v>77</v>
      </c>
      <c r="Q48" s="41">
        <v>77</v>
      </c>
      <c r="R48" s="9" t="s">
        <v>35</v>
      </c>
      <c r="S48" s="9">
        <v>1</v>
      </c>
      <c r="T48" s="41">
        <f t="shared" si="0"/>
        <v>77</v>
      </c>
      <c r="U48" s="42" t="s">
        <v>110</v>
      </c>
      <c r="V48" s="42" t="s">
        <v>146</v>
      </c>
      <c r="X48" s="51">
        <f t="shared" si="1"/>
        <v>0</v>
      </c>
      <c r="Y48" s="4">
        <v>77</v>
      </c>
    </row>
    <row r="49" spans="1:25" ht="30" x14ac:dyDescent="0.25">
      <c r="A49" s="13">
        <v>34</v>
      </c>
      <c r="B49" s="39">
        <v>43564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>
        <f ca="1">HYPERLINK(Лист1!$B$2&amp;Лист1!N49,Лист1!N49)</f>
        <v>31907766240</v>
      </c>
      <c r="O49" s="53"/>
      <c r="P49" s="45" t="s">
        <v>78</v>
      </c>
      <c r="Q49" s="41">
        <v>671</v>
      </c>
      <c r="R49" s="9" t="s">
        <v>35</v>
      </c>
      <c r="S49" s="9">
        <v>1</v>
      </c>
      <c r="T49" s="41">
        <f t="shared" si="0"/>
        <v>671</v>
      </c>
      <c r="U49" s="42" t="s">
        <v>111</v>
      </c>
      <c r="V49" s="42" t="s">
        <v>147</v>
      </c>
      <c r="X49" s="51">
        <f t="shared" si="1"/>
        <v>0</v>
      </c>
      <c r="Y49" s="4">
        <v>671</v>
      </c>
    </row>
    <row r="50" spans="1:25" ht="30" x14ac:dyDescent="0.25">
      <c r="A50" s="13">
        <v>35</v>
      </c>
      <c r="B50" s="39">
        <v>43577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>
        <f ca="1">HYPERLINK(Лист1!$B$2&amp;Лист1!N50,Лист1!N50)</f>
        <v>31907808415</v>
      </c>
      <c r="O50" s="53"/>
      <c r="P50" s="46" t="s">
        <v>79</v>
      </c>
      <c r="Q50" s="41">
        <v>111</v>
      </c>
      <c r="R50" s="9" t="s">
        <v>35</v>
      </c>
      <c r="S50" s="9">
        <v>1</v>
      </c>
      <c r="T50" s="41">
        <f t="shared" si="0"/>
        <v>111</v>
      </c>
      <c r="U50" s="42" t="s">
        <v>112</v>
      </c>
      <c r="V50" s="42" t="s">
        <v>148</v>
      </c>
      <c r="X50" s="51">
        <f t="shared" si="1"/>
        <v>0</v>
      </c>
      <c r="Y50" s="4">
        <v>111</v>
      </c>
    </row>
    <row r="51" spans="1:25" ht="60" x14ac:dyDescent="0.25">
      <c r="A51" s="13">
        <v>36</v>
      </c>
      <c r="B51" s="39">
        <v>43579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>
        <f ca="1">HYPERLINK(Лист1!$B$2&amp;Лист1!N51,Лист1!N51)</f>
        <v>31907805629</v>
      </c>
      <c r="O51" s="53"/>
      <c r="P51" s="46" t="s">
        <v>80</v>
      </c>
      <c r="Q51" s="41">
        <v>18</v>
      </c>
      <c r="R51" s="9" t="s">
        <v>35</v>
      </c>
      <c r="S51" s="9">
        <v>1</v>
      </c>
      <c r="T51" s="41">
        <f t="shared" si="0"/>
        <v>18</v>
      </c>
      <c r="U51" s="42" t="s">
        <v>113</v>
      </c>
      <c r="V51" s="42" t="s">
        <v>149</v>
      </c>
      <c r="X51" s="51">
        <f t="shared" si="1"/>
        <v>0</v>
      </c>
      <c r="Y51" s="4">
        <v>18</v>
      </c>
    </row>
    <row r="56" spans="1:25" ht="33" x14ac:dyDescent="0.25">
      <c r="C56" s="15" t="s">
        <v>40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</row>
    <row r="57" spans="1:25" ht="33" x14ac:dyDescent="0.25">
      <c r="C57" s="15" t="s">
        <v>41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P57" s="15" t="s">
        <v>42</v>
      </c>
    </row>
    <row r="58" spans="1:25" ht="33" x14ac:dyDescent="0.25"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P58" s="16"/>
    </row>
    <row r="59" spans="1:25" ht="33" x14ac:dyDescent="0.25"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P59" s="16"/>
    </row>
    <row r="60" spans="1:25" ht="33" x14ac:dyDescent="0.25"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P60" s="16"/>
    </row>
    <row r="61" spans="1:25" ht="33" x14ac:dyDescent="0.25">
      <c r="C61" s="15" t="s">
        <v>40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P61" s="16"/>
    </row>
    <row r="62" spans="1:25" ht="33" x14ac:dyDescent="0.25">
      <c r="C62" s="15" t="s">
        <v>43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P62" s="15" t="s">
        <v>44</v>
      </c>
    </row>
  </sheetData>
  <autoFilter ref="A15:W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P16:P51">
    <cfRule type="expression" dxfId="34" priority="16">
      <formula>OR(REGEXMATCH(#REF!,"Отменена")=TRUE,REGEXMATCH(#REF!,"Не состоялась")=TRUE)</formula>
    </cfRule>
  </conditionalFormatting>
  <conditionalFormatting sqref="Q16:Q51">
    <cfRule type="expression" dxfId="33" priority="15">
      <formula>OR(REGEXMATCH(#REF!,"Отменена")=TRUE,REGEXMATCH(#REF!,"Не состоялась")=TRUE)</formula>
    </cfRule>
  </conditionalFormatting>
  <conditionalFormatting sqref="T16:T51">
    <cfRule type="expression" dxfId="32" priority="14">
      <formula>OR(REGEXMATCH(#REF!,"Отменена")=TRUE,REGEXMATCH(#REF!,"Не состоялась")=TRUE)</formula>
    </cfRule>
  </conditionalFormatting>
  <conditionalFormatting sqref="U16:U51">
    <cfRule type="expression" dxfId="31" priority="13">
      <formula>OR(REGEXMATCH(#REF!,"Отменена")=TRUE,REGEXMATCH(#REF!,"Не состоялась")=TRUE)</formula>
    </cfRule>
  </conditionalFormatting>
  <conditionalFormatting sqref="V16:V51">
    <cfRule type="expression" dxfId="30" priority="12">
      <formula>OR(REGEXMATCH(#REF!,"Отменена")=TRUE,REGEXMATCH(#REF!,"Не состоялась")=TRUE)</formula>
    </cfRule>
  </conditionalFormatting>
  <conditionalFormatting sqref="B16:B51">
    <cfRule type="expression" dxfId="29" priority="11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51"/>
  <sheetViews>
    <sheetView topLeftCell="A9" zoomScale="70" zoomScaleNormal="70" workbookViewId="0">
      <selection activeCell="C16" sqref="C16:O51"/>
    </sheetView>
  </sheetViews>
  <sheetFormatPr defaultRowHeight="15" x14ac:dyDescent="0.25"/>
  <cols>
    <col min="3" max="15" width="15.85546875" customWidth="1"/>
  </cols>
  <sheetData>
    <row r="11" spans="3:15" x14ac:dyDescent="0.25">
      <c r="C11" s="52"/>
      <c r="D11" s="52"/>
    </row>
    <row r="12" spans="3:15" x14ac:dyDescent="0.25">
      <c r="C12" s="52"/>
      <c r="D12" s="52"/>
    </row>
    <row r="13" spans="3:15" x14ac:dyDescent="0.25">
      <c r="C13" s="52"/>
      <c r="D13" s="52"/>
    </row>
    <row r="14" spans="3:15" x14ac:dyDescent="0.25">
      <c r="C14" s="52"/>
      <c r="D14" s="52"/>
    </row>
    <row r="15" spans="3:15" x14ac:dyDescent="0.25">
      <c r="C15" s="52"/>
      <c r="D15" s="52"/>
    </row>
    <row r="16" spans="3:15" x14ac:dyDescent="0.25">
      <c r="C16" s="53"/>
      <c r="D16" s="53"/>
      <c r="E16" s="53"/>
      <c r="F16" s="53"/>
      <c r="G16" s="53"/>
      <c r="H16" s="53"/>
      <c r="I16" s="53">
        <f ca="1">HYPERLINK(Лист1!$B$2&amp;Лист1!I16,Лист1!I16)</f>
        <v>31907538334</v>
      </c>
      <c r="J16" s="53"/>
      <c r="K16" s="53"/>
      <c r="L16" s="53"/>
      <c r="M16" s="53"/>
      <c r="N16" s="53"/>
      <c r="O16" s="53"/>
    </row>
    <row r="17" spans="3:15" x14ac:dyDescent="0.25">
      <c r="C17" s="53"/>
      <c r="D17" s="53"/>
      <c r="E17" s="53"/>
      <c r="F17" s="53"/>
      <c r="G17" s="53"/>
      <c r="H17" s="53"/>
      <c r="I17" s="53">
        <f ca="1">HYPERLINK(Лист1!$B$2&amp;Лист1!I17,Лист1!I17)</f>
        <v>31907538337</v>
      </c>
      <c r="J17" s="53"/>
      <c r="K17" s="53"/>
      <c r="L17" s="53"/>
      <c r="M17" s="53"/>
      <c r="N17" s="53"/>
      <c r="O17" s="53"/>
    </row>
    <row r="18" spans="3:15" x14ac:dyDescent="0.25">
      <c r="C18" s="53"/>
      <c r="D18" s="53">
        <f ca="1">HYPERLINK(Лист1!$B$2&amp;Лист1!D18,Лист1!D18)</f>
        <v>31907546618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3:15" x14ac:dyDescent="0.25">
      <c r="C19" s="53"/>
      <c r="D19" s="53"/>
      <c r="E19" s="53"/>
      <c r="F19" s="53"/>
      <c r="G19" s="53"/>
      <c r="H19" s="53"/>
      <c r="I19" s="53">
        <f ca="1">HYPERLINK(Лист1!$B$2&amp;Лист1!I19,Лист1!I19)</f>
        <v>31907566319</v>
      </c>
      <c r="J19" s="53"/>
      <c r="K19" s="53"/>
      <c r="L19" s="53"/>
      <c r="M19" s="53"/>
      <c r="N19" s="53"/>
      <c r="O19" s="53"/>
    </row>
    <row r="20" spans="3:15" x14ac:dyDescent="0.25">
      <c r="C20" s="53"/>
      <c r="D20" s="53"/>
      <c r="E20" s="53"/>
      <c r="F20" s="53"/>
      <c r="G20" s="53"/>
      <c r="H20" s="53"/>
      <c r="I20" s="53">
        <f ca="1">HYPERLINK(Лист1!$B$2&amp;Лист1!I20,Лист1!I20)</f>
        <v>31907572554</v>
      </c>
      <c r="J20" s="53"/>
      <c r="K20" s="53"/>
      <c r="L20" s="53"/>
      <c r="M20" s="53"/>
      <c r="N20" s="53"/>
      <c r="O20" s="53"/>
    </row>
    <row r="21" spans="3:15" x14ac:dyDescent="0.25">
      <c r="C21" s="53"/>
      <c r="D21" s="53"/>
      <c r="E21" s="53"/>
      <c r="F21" s="53"/>
      <c r="G21" s="53"/>
      <c r="H21" s="53"/>
      <c r="I21" s="53">
        <f ca="1">HYPERLINK(Лист1!$B$2&amp;Лист1!I21,Лист1!I21)</f>
        <v>31907682406</v>
      </c>
      <c r="J21" s="53"/>
      <c r="K21" s="53"/>
      <c r="L21" s="53"/>
      <c r="M21" s="53"/>
      <c r="N21" s="53"/>
      <c r="O21" s="53"/>
    </row>
    <row r="22" spans="3:15" x14ac:dyDescent="0.25">
      <c r="C22" s="53"/>
      <c r="D22" s="53"/>
      <c r="E22" s="53"/>
      <c r="F22" s="53"/>
      <c r="G22" s="53"/>
      <c r="H22" s="53"/>
      <c r="I22" s="53">
        <f ca="1">HYPERLINK(Лист1!$B$2&amp;Лист1!I22,Лист1!I22)</f>
        <v>31907566678</v>
      </c>
      <c r="J22" s="53"/>
      <c r="K22" s="53"/>
      <c r="L22" s="53"/>
      <c r="M22" s="53"/>
      <c r="N22" s="53"/>
      <c r="O22" s="53"/>
    </row>
    <row r="23" spans="3:15" x14ac:dyDescent="0.25">
      <c r="C23" s="53"/>
      <c r="D23" s="53">
        <f ca="1">HYPERLINK(Лист1!$B$2&amp;Лист1!D23,Лист1!D23)</f>
        <v>31907682172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3:15" x14ac:dyDescent="0.25">
      <c r="C24" s="53"/>
      <c r="D24" s="53"/>
      <c r="E24" s="53"/>
      <c r="F24" s="53"/>
      <c r="G24" s="53"/>
      <c r="H24" s="53"/>
      <c r="I24" s="53">
        <f ca="1">HYPERLINK(Лист1!$B$2&amp;Лист1!I24,Лист1!I24)</f>
        <v>31907599792</v>
      </c>
      <c r="J24" s="53"/>
      <c r="K24" s="53"/>
      <c r="L24" s="53"/>
      <c r="M24" s="53"/>
      <c r="N24" s="53"/>
      <c r="O24" s="53"/>
    </row>
    <row r="25" spans="3:15" x14ac:dyDescent="0.25">
      <c r="C25" s="53"/>
      <c r="D25" s="53"/>
      <c r="E25" s="53"/>
      <c r="F25" s="53"/>
      <c r="G25" s="53"/>
      <c r="H25" s="53"/>
      <c r="I25" s="53">
        <f ca="1">HYPERLINK(Лист1!$B$2&amp;Лист1!I25,Лист1!I25)</f>
        <v>31907619933</v>
      </c>
      <c r="J25" s="53"/>
      <c r="K25" s="53"/>
      <c r="L25" s="53"/>
      <c r="M25" s="53"/>
      <c r="N25" s="53"/>
      <c r="O25" s="53"/>
    </row>
    <row r="26" spans="3:15" x14ac:dyDescent="0.25">
      <c r="C26" s="53"/>
      <c r="D26" s="53">
        <f ca="1">HYPERLINK(Лист1!$B$2&amp;Лист1!D26,Лист1!D26)</f>
        <v>31907619942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3:15" x14ac:dyDescent="0.25">
      <c r="C27" s="53"/>
      <c r="D27" s="53"/>
      <c r="E27" s="53"/>
      <c r="F27" s="53"/>
      <c r="G27" s="53"/>
      <c r="H27" s="53"/>
      <c r="I27" s="53"/>
      <c r="J27" s="53"/>
      <c r="K27" s="53">
        <f ca="1">HYPERLINK(Лист1!$B$2&amp;Лист1!K27,Лист1!K27)</f>
        <v>31907625085</v>
      </c>
      <c r="L27" s="53"/>
      <c r="M27" s="53"/>
      <c r="N27" s="53"/>
      <c r="O27" s="53"/>
    </row>
    <row r="28" spans="3:15" x14ac:dyDescent="0.25">
      <c r="C28" s="53"/>
      <c r="D28" s="53"/>
      <c r="E28" s="53"/>
      <c r="F28" s="53"/>
      <c r="G28" s="53"/>
      <c r="H28" s="53"/>
      <c r="I28" s="53">
        <f ca="1">HYPERLINK(Лист1!$B$2&amp;Лист1!I28,Лист1!I28)</f>
        <v>31907624637</v>
      </c>
      <c r="J28" s="53"/>
      <c r="K28" s="53"/>
      <c r="L28" s="53"/>
      <c r="M28" s="53"/>
      <c r="N28" s="53"/>
      <c r="O28" s="53"/>
    </row>
    <row r="29" spans="3:15" x14ac:dyDescent="0.25">
      <c r="C29" s="53"/>
      <c r="D29" s="53"/>
      <c r="E29" s="53"/>
      <c r="F29" s="53"/>
      <c r="G29" s="53"/>
      <c r="H29" s="53"/>
      <c r="I29" s="53">
        <f ca="1">HYPERLINK(Лист1!$B$2&amp;Лист1!I29,Лист1!I29)</f>
        <v>31907631843</v>
      </c>
      <c r="J29" s="53"/>
      <c r="K29" s="53"/>
      <c r="L29" s="53"/>
      <c r="M29" s="53"/>
      <c r="N29" s="53"/>
      <c r="O29" s="53"/>
    </row>
    <row r="30" spans="3:15" x14ac:dyDescent="0.25">
      <c r="C30" s="53"/>
      <c r="D30" s="53"/>
      <c r="E30" s="53"/>
      <c r="F30" s="53"/>
      <c r="G30" s="53"/>
      <c r="H30" s="53"/>
      <c r="I30" s="53">
        <f ca="1">HYPERLINK(Лист1!$B$2&amp;Лист1!I30,Лист1!I30)</f>
        <v>31907634021</v>
      </c>
      <c r="J30" s="53"/>
      <c r="K30" s="53"/>
      <c r="L30" s="53"/>
      <c r="M30" s="53"/>
      <c r="N30" s="53"/>
      <c r="O30" s="53"/>
    </row>
    <row r="31" spans="3:15" x14ac:dyDescent="0.25">
      <c r="C31" s="53"/>
      <c r="D31" s="53"/>
      <c r="E31" s="53"/>
      <c r="F31" s="53"/>
      <c r="G31" s="53"/>
      <c r="H31" s="53"/>
      <c r="I31" s="53">
        <f ca="1">HYPERLINK(Лист1!$B$2&amp;Лист1!I31,Лист1!I31)</f>
        <v>31907646620</v>
      </c>
      <c r="J31" s="53"/>
      <c r="K31" s="53"/>
      <c r="L31" s="53"/>
      <c r="M31" s="53"/>
      <c r="N31" s="53"/>
      <c r="O31" s="53"/>
    </row>
    <row r="32" spans="3:15" x14ac:dyDescent="0.25">
      <c r="C32" s="53"/>
      <c r="D32" s="53"/>
      <c r="E32" s="53"/>
      <c r="F32" s="53"/>
      <c r="G32" s="53"/>
      <c r="H32" s="53"/>
      <c r="I32" s="53">
        <f ca="1">HYPERLINK(Лист1!$B$2&amp;Лист1!I32,Лист1!I32)</f>
        <v>31907646619</v>
      </c>
      <c r="J32" s="53"/>
      <c r="K32" s="53"/>
      <c r="L32" s="53"/>
      <c r="M32" s="53"/>
      <c r="N32" s="53"/>
      <c r="O32" s="53"/>
    </row>
    <row r="33" spans="3:15" x14ac:dyDescent="0.25">
      <c r="C33" s="53"/>
      <c r="D33" s="53"/>
      <c r="E33" s="53"/>
      <c r="F33" s="53"/>
      <c r="G33" s="53"/>
      <c r="H33" s="53"/>
      <c r="I33" s="53">
        <f ca="1">HYPERLINK(Лист1!$B$2&amp;Лист1!I33,Лист1!I33)</f>
        <v>31907644598</v>
      </c>
      <c r="J33" s="53"/>
      <c r="K33" s="53"/>
      <c r="L33" s="53"/>
      <c r="M33" s="53"/>
      <c r="N33" s="53"/>
      <c r="O33" s="53"/>
    </row>
    <row r="34" spans="3:15" x14ac:dyDescent="0.25">
      <c r="C34" s="53"/>
      <c r="D34" s="53"/>
      <c r="E34" s="53"/>
      <c r="F34" s="53"/>
      <c r="G34" s="53"/>
      <c r="H34" s="53"/>
      <c r="I34" s="53">
        <f ca="1">HYPERLINK(Лист1!$B$2&amp;Лист1!I34,Лист1!I34)</f>
        <v>31907698832</v>
      </c>
      <c r="J34" s="53"/>
      <c r="K34" s="53"/>
      <c r="L34" s="53"/>
      <c r="M34" s="53"/>
      <c r="N34" s="53"/>
      <c r="O34" s="53"/>
    </row>
    <row r="35" spans="3:15" x14ac:dyDescent="0.25">
      <c r="C35" s="53"/>
      <c r="D35" s="53"/>
      <c r="E35" s="53"/>
      <c r="F35" s="53"/>
      <c r="G35" s="53"/>
      <c r="H35" s="53"/>
      <c r="I35" s="53">
        <f ca="1">HYPERLINK(Лист1!$B$2&amp;Лист1!I35,Лист1!I35)</f>
        <v>31907646621</v>
      </c>
      <c r="J35" s="53"/>
      <c r="K35" s="53"/>
      <c r="L35" s="53"/>
      <c r="M35" s="53"/>
      <c r="N35" s="53"/>
      <c r="O35" s="53"/>
    </row>
    <row r="36" spans="3:15" x14ac:dyDescent="0.25">
      <c r="C36" s="53"/>
      <c r="D36" s="53"/>
      <c r="E36" s="53"/>
      <c r="F36" s="53"/>
      <c r="G36" s="53"/>
      <c r="H36" s="53"/>
      <c r="I36" s="53">
        <f ca="1">HYPERLINK(Лист1!$B$2&amp;Лист1!I36,Лист1!I36)</f>
        <v>31907684288</v>
      </c>
      <c r="J36" s="53"/>
      <c r="K36" s="53"/>
      <c r="L36" s="53"/>
      <c r="M36" s="53"/>
      <c r="N36" s="53"/>
      <c r="O36" s="53"/>
    </row>
    <row r="37" spans="3:15" x14ac:dyDescent="0.25">
      <c r="C37" s="53"/>
      <c r="D37" s="53"/>
      <c r="E37" s="53"/>
      <c r="F37" s="53"/>
      <c r="G37" s="53"/>
      <c r="H37" s="53"/>
      <c r="I37" s="53">
        <f ca="1">HYPERLINK(Лист1!$B$2&amp;Лист1!I37,Лист1!I37)</f>
        <v>31907644995</v>
      </c>
      <c r="J37" s="53"/>
      <c r="K37" s="53"/>
      <c r="L37" s="53"/>
      <c r="M37" s="53"/>
      <c r="N37" s="53"/>
      <c r="O37" s="53"/>
    </row>
    <row r="38" spans="3:15" x14ac:dyDescent="0.25">
      <c r="C38" s="53"/>
      <c r="D38" s="53"/>
      <c r="E38" s="53"/>
      <c r="F38" s="53"/>
      <c r="G38" s="53"/>
      <c r="H38" s="53"/>
      <c r="I38" s="53">
        <f ca="1">HYPERLINK(Лист1!$B$2&amp;Лист1!I38,Лист1!I38)</f>
        <v>31907658189</v>
      </c>
      <c r="J38" s="53"/>
      <c r="K38" s="53"/>
      <c r="L38" s="53"/>
      <c r="M38" s="53"/>
      <c r="N38" s="53"/>
      <c r="O38" s="53"/>
    </row>
    <row r="39" spans="3:15" x14ac:dyDescent="0.25">
      <c r="C39" s="53"/>
      <c r="D39" s="53"/>
      <c r="E39" s="53"/>
      <c r="F39" s="53"/>
      <c r="G39" s="53"/>
      <c r="H39" s="53"/>
      <c r="I39" s="53">
        <f ca="1">HYPERLINK(Лист1!$B$2&amp;Лист1!I39,Лист1!I39)</f>
        <v>31907660307</v>
      </c>
      <c r="J39" s="53"/>
      <c r="K39" s="53"/>
      <c r="L39" s="53"/>
      <c r="M39" s="53"/>
      <c r="N39" s="53"/>
      <c r="O39" s="53"/>
    </row>
    <row r="40" spans="3:15" x14ac:dyDescent="0.25">
      <c r="C40" s="53"/>
      <c r="D40" s="53"/>
      <c r="E40" s="53"/>
      <c r="F40" s="53"/>
      <c r="G40" s="53"/>
      <c r="H40" s="53"/>
      <c r="I40" s="53">
        <f ca="1">HYPERLINK(Лист1!$B$2&amp;Лист1!I40,Лист1!I40)</f>
        <v>31907660594</v>
      </c>
      <c r="J40" s="53"/>
      <c r="K40" s="53"/>
      <c r="L40" s="53"/>
      <c r="M40" s="53"/>
      <c r="N40" s="53"/>
      <c r="O40" s="53"/>
    </row>
    <row r="41" spans="3:15" x14ac:dyDescent="0.25">
      <c r="C41" s="53"/>
      <c r="D41" s="53"/>
      <c r="E41" s="53"/>
      <c r="F41" s="53"/>
      <c r="G41" s="53"/>
      <c r="H41" s="53"/>
      <c r="I41" s="53">
        <f ca="1">HYPERLINK(Лист1!$B$2&amp;Лист1!I41,Лист1!I41)</f>
        <v>31907671108</v>
      </c>
      <c r="J41" s="53"/>
      <c r="K41" s="53"/>
      <c r="L41" s="53"/>
      <c r="M41" s="53"/>
      <c r="N41" s="53"/>
      <c r="O41" s="53"/>
    </row>
    <row r="42" spans="3:15" x14ac:dyDescent="0.25">
      <c r="C42" s="53"/>
      <c r="D42" s="53"/>
      <c r="E42" s="53"/>
      <c r="F42" s="53"/>
      <c r="G42" s="53"/>
      <c r="H42" s="53"/>
      <c r="I42" s="53">
        <f ca="1">HYPERLINK(Лист1!$B$2&amp;Лист1!I42,Лист1!I42)</f>
        <v>31907676905</v>
      </c>
      <c r="J42" s="53"/>
      <c r="K42" s="53"/>
      <c r="L42" s="53"/>
      <c r="M42" s="53"/>
      <c r="N42" s="53"/>
      <c r="O42" s="53"/>
    </row>
    <row r="43" spans="3:15" x14ac:dyDescent="0.25"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>
        <f ca="1">HYPERLINK(Лист1!$B$2&amp;Лист1!N43,Лист1!N43)</f>
        <v>31907734902</v>
      </c>
      <c r="O43" s="53"/>
    </row>
    <row r="44" spans="3:15" x14ac:dyDescent="0.25"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>
        <f ca="1">HYPERLINK(Лист1!$B$2&amp;Лист1!N44,Лист1!N44)</f>
        <v>31907735201</v>
      </c>
      <c r="O44" s="53"/>
    </row>
    <row r="45" spans="3:15" x14ac:dyDescent="0.25"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 ca="1">HYPERLINK(Лист1!$B$2&amp;Лист1!N45,Лист1!N45)</f>
        <v>31907805385</v>
      </c>
      <c r="O45" s="53"/>
    </row>
    <row r="46" spans="3:15" x14ac:dyDescent="0.25"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>
        <f ca="1">HYPERLINK(Лист1!$B$2&amp;Лист1!N46,Лист1!N46)</f>
        <v>31907735348</v>
      </c>
      <c r="O46" s="53"/>
    </row>
    <row r="47" spans="3:15" x14ac:dyDescent="0.25"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>
        <f ca="1">HYPERLINK(Лист1!$B$2&amp;Лист1!N47,Лист1!N47)</f>
        <v>31907735502</v>
      </c>
      <c r="O47" s="53"/>
    </row>
    <row r="48" spans="3:15" x14ac:dyDescent="0.25"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>
        <f ca="1">HYPERLINK(Лист1!$B$2&amp;Лист1!N48,Лист1!N48)</f>
        <v>31907766244</v>
      </c>
      <c r="O48" s="53"/>
    </row>
    <row r="49" spans="3:15" x14ac:dyDescent="0.25"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>
        <f ca="1">HYPERLINK(Лист1!$B$2&amp;Лист1!N49,Лист1!N49)</f>
        <v>31907766240</v>
      </c>
      <c r="O49" s="53"/>
    </row>
    <row r="50" spans="3:15" x14ac:dyDescent="0.25"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>
        <f ca="1">HYPERLINK(Лист1!$B$2&amp;Лист1!N50,Лист1!N50)</f>
        <v>31907808415</v>
      </c>
      <c r="O50" s="53"/>
    </row>
    <row r="51" spans="3:15" x14ac:dyDescent="0.25"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>
        <f ca="1">HYPERLINK(Лист1!$B$2&amp;Лист1!N51,Лист1!N51)</f>
        <v>31907805629</v>
      </c>
      <c r="O51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2019-04-09T07:16:29Z</cp:lastPrinted>
  <dcterms:created xsi:type="dcterms:W3CDTF">2019-02-11T09:17:33Z</dcterms:created>
  <dcterms:modified xsi:type="dcterms:W3CDTF">2019-05-12T07:44:50Z</dcterms:modified>
</cp:coreProperties>
</file>