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1820"/>
  </bookViews>
  <sheets>
    <sheet name="РС" sheetId="3" r:id="rId1"/>
  </sheets>
  <definedNames>
    <definedName name="_xlnm.Print_Area" localSheetId="0">РС!$A$1:$J$33</definedName>
  </definedNames>
  <calcPr calcId="162913"/>
</workbook>
</file>

<file path=xl/calcChain.xml><?xml version="1.0" encoding="utf-8"?>
<calcChain xmlns="http://schemas.openxmlformats.org/spreadsheetml/2006/main">
  <c r="F17" i="3" l="1"/>
  <c r="F14" i="3" s="1"/>
  <c r="F21" i="3" l="1"/>
  <c r="F13" i="3" l="1"/>
  <c r="F8" i="3" s="1"/>
  <c r="E12" i="3"/>
  <c r="E11" i="3"/>
  <c r="E10" i="3" l="1"/>
</calcChain>
</file>

<file path=xl/sharedStrings.xml><?xml version="1.0" encoding="utf-8"?>
<sst xmlns="http://schemas.openxmlformats.org/spreadsheetml/2006/main" count="67" uniqueCount="62">
  <si>
    <t>2.1.</t>
  </si>
  <si>
    <t>2.2.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</si>
  <si>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</si>
  <si>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</si>
  <si>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</si>
  <si>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</si>
  <si>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</si>
  <si>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</si>
  <si>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</si>
  <si>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</si>
  <si>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</si>
  <si>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</si>
  <si>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</si>
  <si>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</si>
  <si>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</si>
  <si>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</si>
  <si>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</si>
  <si>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</si>
  <si>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</si>
  <si>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Главный инженер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</si>
  <si>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</si>
  <si>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Данилов П.П.</t>
  </si>
  <si>
    <t>источник финансирования</t>
  </si>
  <si>
    <t>количество газорегуляторных пунктов, ед.</t>
  </si>
  <si>
    <t>3.</t>
  </si>
  <si>
    <t>Объекты капитального строительства (основные стройки):</t>
  </si>
  <si>
    <t>1.</t>
  </si>
  <si>
    <t>2.</t>
  </si>
  <si>
    <t>4.</t>
  </si>
  <si>
    <t>5.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</si>
  <si>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</si>
  <si>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</si>
  <si>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</si>
  <si>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Новые объекты (4):</t>
  </si>
  <si>
    <t>6.</t>
  </si>
  <si>
    <t>Сведения о приобретении оборудования, не входящего в сметы строек:</t>
  </si>
  <si>
    <t>7.</t>
  </si>
  <si>
    <t>Сведения о долгосрочных финансовых вложениях (3):</t>
  </si>
  <si>
    <t>8.</t>
  </si>
  <si>
    <t>Сведения о приобретении внеоборотных активов(3):</t>
  </si>
  <si>
    <t>в сфере транспортировки газа по газораспределительным сетям</t>
  </si>
  <si>
    <t>Сеть газораспределения высокого давления от ГРС до котельной по ул. Воинская в г. Якутске. Техническое перевооружение</t>
  </si>
  <si>
    <t>Сеть газораспределения высокого давления по ул. Тимирязева (от ул. Чепалова до ул. Лизы Чайкиной) в г. Якутске. Техническое перевооружение.</t>
  </si>
  <si>
    <t>Сеть газораспределения низкого давления по ул. Тимирязева (от ул. Чепалова до ул. Лизы Чайкиной) в г. Якутске. Техническое перевооружение.</t>
  </si>
  <si>
    <t>2.3.</t>
  </si>
  <si>
    <t>-</t>
  </si>
  <si>
    <t>273-325</t>
  </si>
  <si>
    <t>КВ амортизация</t>
  </si>
  <si>
    <t>КВ из прибыли</t>
  </si>
  <si>
    <t>Погашение основного долга по кредиту, привлеченному для капитальных вложений в объекты газораспределительных сетей в 2017 году</t>
  </si>
  <si>
    <t>Строительство распределительных сетей для создания условий технологического присоединения (по отдельному плану)</t>
  </si>
  <si>
    <t>КВ из прибыли и амортизация</t>
  </si>
  <si>
    <t>4.2.</t>
  </si>
  <si>
    <t>4.3.</t>
  </si>
  <si>
    <t>Экскаватор Doosan DX190W с гидроразводкой, переходной плитой, с механическим быстросъемником - 2 ед</t>
  </si>
  <si>
    <t>8.1.</t>
  </si>
  <si>
    <t>Информация об инвестиционных программах АО "Сахатранснефтегаз" на 2018 год (факт)</t>
  </si>
  <si>
    <t>4.1.</t>
  </si>
  <si>
    <t>Строительство газопроводов-вводов по плану капитальных вложений технологического присоединения</t>
  </si>
  <si>
    <t>Выпадающие доходы и плата заявителей</t>
  </si>
  <si>
    <t xml:space="preserve">И.о.начальника ПО </t>
  </si>
  <si>
    <t>Копырин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</si>
</sst>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/>
    <xf numFmtId="0" fontId="4" fillId="2" borderId="0" xfId="0" applyFont="1" applyFill="1"/>
    <xf numFmtId="43" fontId="4" fillId="2" borderId="0" xfId="3" applyFont="1" applyFill="1"/>
    <xf numFmtId="0" fontId="6" fillId="0" borderId="0" xfId="0" applyFont="1" applyFill="1"/>
    <xf numFmtId="0" fontId="6" fillId="2" borderId="0" xfId="0" applyFont="1" applyFill="1"/>
    <xf numFmtId="43" fontId="6" fillId="2" borderId="0" xfId="3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2"/>
    </xf>
    <xf numFmtId="3" fontId="4" fillId="2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64" fontId="4" fillId="2" borderId="0" xfId="0" applyNumberFormat="1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9" fontId="4" fillId="2" borderId="0" xfId="0" applyNumberFormat="1" applyFont="1" applyFill="1" applyBorder="1"/>
  </cellXfs>
  <cellStyles count="5">
    <cellStyle name="Обычный" xfId="0" builtinId="0"/>
    <cellStyle name="Обычный 2" xfId="4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5"/>
  <sheetViews>
    <sheetView tabSelected="1" zoomScale="85" zoomScaleNormal="85" zoomScaleSheetLayoutView="85" workbookViewId="0">
      <selection activeCell="R11" sqref="R11"/>
    </sheetView>
  </sheetViews>
  <sheetFormatPr defaultRowHeight="15" x14ac:dyDescent="0.25"/>
  <cols>
    <col min="1" max="1" width="9.140625" style="4"/>
    <col min="2" max="2" width="59" style="4" customWidth="1"/>
    <col min="3" max="4" width="11.28515625" style="4" customWidth="1"/>
    <col min="5" max="6" width="12.42578125" style="4" customWidth="1"/>
    <col min="7" max="7" width="14" style="4" customWidth="1"/>
    <col min="8" max="10" width="16.28515625" style="4" customWidth="1"/>
    <col min="11" max="11" width="9.140625" style="4"/>
    <col min="12" max="12" width="26.5703125" style="4" customWidth="1"/>
    <col min="13" max="13" width="24" style="4" customWidth="1"/>
    <col min="14" max="16384" width="9.140625" style="4"/>
  </cols>
  <sheetData>
    <row r="1" spans="1:19" s="2" customFormat="1" ht="21" customHeight="1" x14ac:dyDescent="0.2">
      <c r="A1" s="73" t="s">
        <v>56</v>
      </c>
      <c r="B1" s="73"/>
      <c r="C1" s="73"/>
      <c r="D1" s="73"/>
      <c r="E1" s="73"/>
      <c r="F1" s="73"/>
      <c r="G1" s="73"/>
      <c r="H1" s="73"/>
      <c r="I1" s="73"/>
      <c r="J1" s="73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8" customHeight="1" x14ac:dyDescent="0.2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x14ac:dyDescent="0.2">
      <c r="A3" s="3"/>
      <c r="B3" s="3"/>
      <c r="C3" s="3"/>
      <c r="D3" s="3"/>
      <c r="E3" s="3"/>
      <c r="F3" s="14"/>
      <c r="G3" s="14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J4" s="17" t="s">
        <v>18</v>
      </c>
    </row>
    <row r="5" spans="1:19" ht="32.25" customHeight="1" x14ac:dyDescent="0.25">
      <c r="A5" s="75" t="s">
        <v>2</v>
      </c>
      <c r="B5" s="75" t="s">
        <v>3</v>
      </c>
      <c r="C5" s="75" t="s">
        <v>4</v>
      </c>
      <c r="D5" s="75"/>
      <c r="E5" s="76" t="s">
        <v>5</v>
      </c>
      <c r="F5" s="77"/>
      <c r="G5" s="78"/>
      <c r="H5" s="75" t="s">
        <v>6</v>
      </c>
      <c r="I5" s="75"/>
      <c r="J5" s="75"/>
    </row>
    <row r="6" spans="1:19" ht="75" x14ac:dyDescent="0.25">
      <c r="A6" s="75"/>
      <c r="B6" s="75"/>
      <c r="C6" s="16" t="s">
        <v>7</v>
      </c>
      <c r="D6" s="16" t="s">
        <v>8</v>
      </c>
      <c r="E6" s="16" t="s">
        <v>9</v>
      </c>
      <c r="F6" s="16" t="s">
        <v>10</v>
      </c>
      <c r="G6" s="16" t="s">
        <v>22</v>
      </c>
      <c r="H6" s="16" t="s">
        <v>11</v>
      </c>
      <c r="I6" s="16" t="s">
        <v>12</v>
      </c>
      <c r="J6" s="16" t="s">
        <v>23</v>
      </c>
      <c r="L6" s="83"/>
      <c r="M6" s="84"/>
      <c r="N6" s="84"/>
      <c r="O6" s="84"/>
    </row>
    <row r="7" spans="1:19" x14ac:dyDescent="0.25">
      <c r="A7" s="16"/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5">
        <v>8</v>
      </c>
      <c r="I7" s="16">
        <v>9</v>
      </c>
      <c r="J7" s="16">
        <v>10</v>
      </c>
      <c r="L7" s="82"/>
      <c r="M7" s="84"/>
      <c r="N7" s="85"/>
      <c r="O7" s="84"/>
      <c r="Q7" s="6"/>
    </row>
    <row r="8" spans="1:19" s="2" customFormat="1" x14ac:dyDescent="0.2">
      <c r="A8" s="24" t="s">
        <v>26</v>
      </c>
      <c r="B8" s="7" t="s">
        <v>32</v>
      </c>
      <c r="C8" s="65"/>
      <c r="D8" s="65"/>
      <c r="E8" s="65"/>
      <c r="F8" s="34">
        <f>F9+F13+F14+F21</f>
        <v>598495.13</v>
      </c>
      <c r="G8" s="20"/>
      <c r="H8" s="44"/>
      <c r="I8" s="45"/>
      <c r="J8" s="46"/>
      <c r="L8" s="86"/>
      <c r="M8" s="86"/>
      <c r="N8" s="86"/>
      <c r="O8" s="86"/>
    </row>
    <row r="9" spans="1:19" ht="28.5" x14ac:dyDescent="0.25">
      <c r="A9" s="24" t="s">
        <v>27</v>
      </c>
      <c r="B9" s="7" t="s">
        <v>31</v>
      </c>
      <c r="C9" s="66"/>
      <c r="D9" s="67"/>
      <c r="E9" s="68"/>
      <c r="F9" s="34">
        <v>88766.8</v>
      </c>
      <c r="G9" s="20"/>
      <c r="H9" s="47"/>
      <c r="I9" s="48"/>
      <c r="J9" s="49"/>
      <c r="L9" s="82"/>
      <c r="M9" s="82"/>
      <c r="N9" s="87"/>
      <c r="O9" s="84"/>
    </row>
    <row r="10" spans="1:19" ht="45" x14ac:dyDescent="0.25">
      <c r="A10" s="39" t="s">
        <v>0</v>
      </c>
      <c r="B10" s="25" t="s">
        <v>41</v>
      </c>
      <c r="C10" s="28">
        <v>2018</v>
      </c>
      <c r="D10" s="28">
        <v>2018</v>
      </c>
      <c r="E10" s="20">
        <f>F10</f>
        <v>54548.203450000001</v>
      </c>
      <c r="F10" s="20">
        <v>54548.203450000001</v>
      </c>
      <c r="G10" s="29" t="s">
        <v>47</v>
      </c>
      <c r="H10" s="40">
        <v>1.98</v>
      </c>
      <c r="I10" s="20">
        <v>530</v>
      </c>
      <c r="J10" s="20" t="s">
        <v>45</v>
      </c>
      <c r="L10" s="88"/>
      <c r="M10" s="82"/>
      <c r="N10" s="87"/>
      <c r="O10" s="84"/>
    </row>
    <row r="11" spans="1:19" ht="45" x14ac:dyDescent="0.25">
      <c r="A11" s="39" t="s">
        <v>1</v>
      </c>
      <c r="B11" s="25" t="s">
        <v>42</v>
      </c>
      <c r="C11" s="28">
        <v>2018</v>
      </c>
      <c r="D11" s="28">
        <v>2018</v>
      </c>
      <c r="E11" s="20">
        <f>F11</f>
        <v>15762.17575</v>
      </c>
      <c r="F11" s="20">
        <v>15762.17575</v>
      </c>
      <c r="G11" s="29" t="s">
        <v>47</v>
      </c>
      <c r="H11" s="40">
        <v>0.95</v>
      </c>
      <c r="I11" s="20">
        <v>159</v>
      </c>
      <c r="J11" s="20" t="s">
        <v>45</v>
      </c>
      <c r="L11" s="84"/>
      <c r="M11" s="82"/>
      <c r="N11" s="87"/>
      <c r="O11" s="84"/>
    </row>
    <row r="12" spans="1:19" ht="45" x14ac:dyDescent="0.25">
      <c r="A12" s="39" t="s">
        <v>44</v>
      </c>
      <c r="B12" s="25" t="s">
        <v>43</v>
      </c>
      <c r="C12" s="28">
        <v>2018</v>
      </c>
      <c r="D12" s="28">
        <v>2018</v>
      </c>
      <c r="E12" s="20">
        <f>F12</f>
        <v>15710.766299999999</v>
      </c>
      <c r="F12" s="20">
        <v>15710.766299999999</v>
      </c>
      <c r="G12" s="29" t="s">
        <v>47</v>
      </c>
      <c r="H12" s="40">
        <v>0.95</v>
      </c>
      <c r="I12" s="20" t="s">
        <v>46</v>
      </c>
      <c r="J12" s="20" t="s">
        <v>45</v>
      </c>
      <c r="L12" s="84"/>
      <c r="M12" s="82"/>
      <c r="N12" s="87"/>
      <c r="O12" s="84"/>
    </row>
    <row r="13" spans="1:19" ht="28.5" x14ac:dyDescent="0.25">
      <c r="A13" s="24" t="s">
        <v>24</v>
      </c>
      <c r="B13" s="7" t="s">
        <v>25</v>
      </c>
      <c r="C13" s="69"/>
      <c r="D13" s="69"/>
      <c r="E13" s="69"/>
      <c r="F13" s="34">
        <f>10564.82+745</f>
        <v>11309.82</v>
      </c>
      <c r="G13" s="30"/>
      <c r="H13" s="70"/>
      <c r="I13" s="71"/>
      <c r="J13" s="72"/>
      <c r="L13" s="82"/>
      <c r="M13" s="82"/>
      <c r="N13" s="87"/>
      <c r="O13" s="84"/>
    </row>
    <row r="14" spans="1:19" s="2" customFormat="1" x14ac:dyDescent="0.2">
      <c r="A14" s="24" t="s">
        <v>28</v>
      </c>
      <c r="B14" s="7" t="s">
        <v>33</v>
      </c>
      <c r="C14" s="31"/>
      <c r="D14" s="32"/>
      <c r="E14" s="33"/>
      <c r="F14" s="34">
        <f>162302+F17</f>
        <v>431429.61</v>
      </c>
      <c r="G14" s="20"/>
      <c r="H14" s="80"/>
      <c r="I14" s="80"/>
      <c r="J14" s="80"/>
      <c r="L14" s="82"/>
      <c r="M14" s="86"/>
      <c r="N14" s="86"/>
      <c r="O14" s="86"/>
    </row>
    <row r="15" spans="1:19" ht="45" x14ac:dyDescent="0.25">
      <c r="A15" s="27" t="s">
        <v>57</v>
      </c>
      <c r="B15" s="19" t="s">
        <v>49</v>
      </c>
      <c r="C15" s="56"/>
      <c r="D15" s="57"/>
      <c r="E15" s="58"/>
      <c r="F15" s="18">
        <v>33730.57</v>
      </c>
      <c r="G15" s="5" t="s">
        <v>48</v>
      </c>
      <c r="H15" s="50"/>
      <c r="I15" s="51"/>
      <c r="J15" s="52"/>
      <c r="L15" s="84"/>
      <c r="M15" s="89"/>
      <c r="N15" s="84"/>
      <c r="O15" s="84"/>
    </row>
    <row r="16" spans="1:19" ht="45" x14ac:dyDescent="0.25">
      <c r="A16" s="27" t="s">
        <v>52</v>
      </c>
      <c r="B16" s="19" t="s">
        <v>50</v>
      </c>
      <c r="C16" s="59"/>
      <c r="D16" s="60"/>
      <c r="E16" s="61"/>
      <c r="F16" s="18">
        <v>81473.2</v>
      </c>
      <c r="G16" s="5" t="s">
        <v>51</v>
      </c>
      <c r="H16" s="53"/>
      <c r="I16" s="54"/>
      <c r="J16" s="55"/>
      <c r="L16" s="84"/>
      <c r="M16" s="89"/>
      <c r="N16" s="84"/>
      <c r="O16" s="84"/>
    </row>
    <row r="17" spans="1:55" ht="45.75" customHeight="1" x14ac:dyDescent="0.25">
      <c r="A17" s="38" t="s">
        <v>53</v>
      </c>
      <c r="B17" s="19" t="s">
        <v>58</v>
      </c>
      <c r="C17" s="41"/>
      <c r="D17" s="42"/>
      <c r="E17" s="43"/>
      <c r="F17" s="18">
        <f>350600.81-F16</f>
        <v>269127.61</v>
      </c>
      <c r="G17" s="5" t="s">
        <v>59</v>
      </c>
      <c r="H17" s="35"/>
      <c r="I17" s="36"/>
      <c r="J17" s="37"/>
      <c r="L17" s="84"/>
      <c r="M17" s="89"/>
      <c r="N17" s="84"/>
      <c r="O17" s="84"/>
    </row>
    <row r="18" spans="1:55" s="2" customFormat="1" x14ac:dyDescent="0.2">
      <c r="A18" s="24" t="s">
        <v>29</v>
      </c>
      <c r="B18" s="7" t="s">
        <v>30</v>
      </c>
      <c r="C18" s="44"/>
      <c r="D18" s="45"/>
      <c r="E18" s="46"/>
      <c r="F18" s="20">
        <v>0</v>
      </c>
      <c r="G18" s="20"/>
      <c r="H18" s="80"/>
      <c r="I18" s="80"/>
      <c r="J18" s="80"/>
      <c r="L18" s="86"/>
      <c r="M18" s="86"/>
      <c r="N18" s="86"/>
      <c r="O18" s="86"/>
    </row>
    <row r="19" spans="1:55" s="2" customFormat="1" ht="28.5" x14ac:dyDescent="0.2">
      <c r="A19" s="24" t="s">
        <v>34</v>
      </c>
      <c r="B19" s="7" t="s">
        <v>35</v>
      </c>
      <c r="C19" s="21"/>
      <c r="D19" s="22"/>
      <c r="E19" s="23"/>
      <c r="F19" s="20">
        <v>0</v>
      </c>
      <c r="G19" s="20"/>
      <c r="H19" s="62"/>
      <c r="I19" s="63"/>
      <c r="J19" s="64"/>
      <c r="L19" s="86"/>
      <c r="M19" s="86"/>
      <c r="N19" s="86"/>
      <c r="O19" s="86"/>
    </row>
    <row r="20" spans="1:55" s="2" customFormat="1" x14ac:dyDescent="0.2">
      <c r="A20" s="24" t="s">
        <v>36</v>
      </c>
      <c r="B20" s="7" t="s">
        <v>37</v>
      </c>
      <c r="C20" s="80"/>
      <c r="D20" s="80"/>
      <c r="E20" s="80"/>
      <c r="F20" s="18">
        <v>0</v>
      </c>
      <c r="G20" s="18"/>
      <c r="H20" s="80"/>
      <c r="I20" s="80"/>
      <c r="J20" s="80"/>
      <c r="L20" s="86"/>
      <c r="M20" s="86"/>
      <c r="N20" s="86"/>
      <c r="O20" s="86"/>
    </row>
    <row r="21" spans="1:55" s="2" customFormat="1" ht="15" customHeight="1" x14ac:dyDescent="0.2">
      <c r="A21" s="24" t="s">
        <v>38</v>
      </c>
      <c r="B21" s="7" t="s">
        <v>39</v>
      </c>
      <c r="C21" s="80"/>
      <c r="D21" s="80"/>
      <c r="E21" s="80"/>
      <c r="F21" s="34">
        <f>62420.25+4568.65</f>
        <v>66988.899999999994</v>
      </c>
      <c r="G21" s="20"/>
      <c r="H21" s="69"/>
      <c r="I21" s="69"/>
      <c r="J21" s="69"/>
      <c r="L21" s="82"/>
      <c r="M21" s="86"/>
      <c r="N21" s="86"/>
      <c r="O21" s="86"/>
    </row>
    <row r="22" spans="1:55" s="2" customFormat="1" ht="34.5" customHeight="1" x14ac:dyDescent="0.2">
      <c r="A22" s="27" t="s">
        <v>55</v>
      </c>
      <c r="B22" s="19" t="s">
        <v>54</v>
      </c>
      <c r="C22" s="47"/>
      <c r="D22" s="48"/>
      <c r="E22" s="49"/>
      <c r="F22" s="20">
        <v>16566.77966101695</v>
      </c>
      <c r="G22" s="5" t="s">
        <v>47</v>
      </c>
      <c r="H22" s="53"/>
      <c r="I22" s="54"/>
      <c r="J22" s="55"/>
      <c r="L22" s="86"/>
      <c r="M22" s="86"/>
      <c r="N22" s="86"/>
      <c r="O22" s="86"/>
    </row>
    <row r="23" spans="1:55" x14ac:dyDescent="0.25">
      <c r="B23" s="8"/>
    </row>
    <row r="24" spans="1:55" x14ac:dyDescent="0.25">
      <c r="A24" s="81" t="s">
        <v>13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55" ht="28.5" customHeight="1" x14ac:dyDescent="0.25">
      <c r="A25" s="79" t="s">
        <v>14</v>
      </c>
      <c r="B25" s="79"/>
      <c r="C25" s="79"/>
      <c r="D25" s="79"/>
      <c r="E25" s="79"/>
      <c r="F25" s="79"/>
      <c r="G25" s="79"/>
      <c r="H25" s="79"/>
      <c r="I25" s="79"/>
      <c r="J25" s="79"/>
    </row>
    <row r="26" spans="1:55" ht="30" customHeight="1" x14ac:dyDescent="0.25">
      <c r="A26" s="79" t="s">
        <v>15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55" ht="21" customHeight="1" x14ac:dyDescent="0.25">
      <c r="A27" s="79" t="s">
        <v>16</v>
      </c>
      <c r="B27" s="79"/>
      <c r="C27" s="79"/>
      <c r="D27" s="79"/>
      <c r="E27" s="79"/>
      <c r="F27" s="79"/>
      <c r="G27" s="79"/>
      <c r="H27" s="79"/>
      <c r="I27" s="79"/>
      <c r="J27" s="79"/>
    </row>
    <row r="28" spans="1:55" ht="27.75" customHeight="1" x14ac:dyDescent="0.25">
      <c r="A28" s="79" t="s">
        <v>17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55" x14ac:dyDescent="0.25">
      <c r="A29" s="79" t="s">
        <v>20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55" ht="33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55" x14ac:dyDescent="0.25">
      <c r="B31" s="4" t="s">
        <v>19</v>
      </c>
      <c r="D31" s="4" t="s">
        <v>21</v>
      </c>
      <c r="F31" s="6"/>
      <c r="G31" s="6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 ht="30" customHeight="1" x14ac:dyDescent="0.25">
      <c r="F32" s="6"/>
      <c r="G32" s="6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55" s="11" customFormat="1" ht="70.5" customHeight="1" x14ac:dyDescent="0.3">
      <c r="A33" s="2"/>
      <c r="B33" s="4" t="s">
        <v>60</v>
      </c>
      <c r="C33" s="2"/>
      <c r="D33" s="4" t="s">
        <v>61</v>
      </c>
      <c r="E33" s="2"/>
      <c r="F33" s="4"/>
      <c r="G33" s="4"/>
      <c r="H33" s="2"/>
      <c r="I33" s="2"/>
      <c r="J33" s="2"/>
      <c r="K33" s="12"/>
      <c r="L33" s="12"/>
      <c r="M33" s="12"/>
      <c r="N33" s="12"/>
      <c r="O33" s="1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</row>
    <row r="35" spans="1:55" s="11" customFormat="1" ht="20.25" x14ac:dyDescent="0.3">
      <c r="F35" s="15"/>
      <c r="G35" s="15"/>
      <c r="K35" s="12"/>
      <c r="L35" s="12"/>
      <c r="M35" s="12"/>
      <c r="N35" s="12"/>
      <c r="O35" s="1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</row>
  </sheetData>
  <mergeCells count="30">
    <mergeCell ref="A29:J29"/>
    <mergeCell ref="H14:J14"/>
    <mergeCell ref="H18:J18"/>
    <mergeCell ref="H20:J20"/>
    <mergeCell ref="A27:J27"/>
    <mergeCell ref="A28:J28"/>
    <mergeCell ref="C18:E18"/>
    <mergeCell ref="C20:E20"/>
    <mergeCell ref="A26:J26"/>
    <mergeCell ref="C21:E21"/>
    <mergeCell ref="H21:J21"/>
    <mergeCell ref="A24:J24"/>
    <mergeCell ref="A25:J25"/>
    <mergeCell ref="A1:J1"/>
    <mergeCell ref="A2:J2"/>
    <mergeCell ref="A5:A6"/>
    <mergeCell ref="B5:B6"/>
    <mergeCell ref="C5:D5"/>
    <mergeCell ref="H5:J5"/>
    <mergeCell ref="E5:G5"/>
    <mergeCell ref="H8:J9"/>
    <mergeCell ref="H15:J16"/>
    <mergeCell ref="C15:E16"/>
    <mergeCell ref="C22:E22"/>
    <mergeCell ref="H22:J22"/>
    <mergeCell ref="H19:J19"/>
    <mergeCell ref="C8:E8"/>
    <mergeCell ref="C9:E9"/>
    <mergeCell ref="C13:E13"/>
    <mergeCell ref="H13:J13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</vt:lpstr>
      <vt:lpstr>РС!Область_печати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2019-06-04T02:00:05Z</dcterms:modified>
</cp:coreProperties>
</file>