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ap02\UMTO\ОМТСиТ 2016 г\ФАС\"/>
    </mc:Choice>
  </mc:AlternateContent>
  <bookViews>
    <workbookView xWindow="0" yWindow="0" windowWidth="28800" windowHeight="12435" tabRatio="725" firstSheet="1" activeTab="1"/>
  </bookViews>
  <sheets>
    <sheet name="2015" sheetId="1" state="hidden" r:id="rId1"/>
    <sheet name="январь" sheetId="2" r:id="rId2"/>
    <sheet name="февраль" sheetId="3" r:id="rId3"/>
    <sheet name="март" sheetId="4" r:id="rId4"/>
    <sheet name="апрель" sheetId="5" r:id="rId5"/>
    <sheet name="май" sheetId="6" r:id="rId6"/>
    <sheet name="июнь" sheetId="7" r:id="rId7"/>
    <sheet name="июль" sheetId="8" r:id="rId8"/>
    <sheet name="август" sheetId="9" r:id="rId9"/>
    <sheet name="сентябрь" sheetId="10" r:id="rId10"/>
    <sheet name="октябрь" sheetId="11" r:id="rId11"/>
    <sheet name="ноябрь" sheetId="12" r:id="rId12"/>
    <sheet name="декабрь" sheetId="13" r:id="rId13"/>
    <sheet name="1 квартал" sheetId="14" r:id="rId14"/>
    <sheet name="2 квартал" sheetId="15" r:id="rId15"/>
    <sheet name="3 квартал" sheetId="16" r:id="rId16"/>
    <sheet name="4 квартал" sheetId="17" r:id="rId17"/>
    <sheet name="за 2015" sheetId="18" r:id="rId18"/>
  </sheets>
  <definedNames>
    <definedName name="_xlnm._FilterDatabase" localSheetId="0" hidden="1">'2015'!$A$10:$L$50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8" l="1"/>
  <c r="D12" i="18"/>
  <c r="B12" i="18"/>
  <c r="C12" i="17"/>
  <c r="D12" i="17"/>
  <c r="B12" i="17"/>
  <c r="C12" i="16"/>
  <c r="D12" i="16"/>
  <c r="B12" i="16"/>
  <c r="C12" i="15"/>
  <c r="D12" i="15"/>
  <c r="B12" i="15"/>
  <c r="C12" i="14"/>
  <c r="D12" i="14"/>
  <c r="B12" i="14"/>
  <c r="C12" i="13"/>
  <c r="D12" i="13"/>
  <c r="B12" i="13"/>
  <c r="C12" i="12"/>
  <c r="D12" i="12"/>
  <c r="B12" i="12"/>
  <c r="C12" i="11"/>
  <c r="D12" i="11"/>
  <c r="B12" i="11"/>
  <c r="C12" i="10"/>
  <c r="D12" i="10"/>
  <c r="B12" i="10"/>
  <c r="C12" i="9"/>
  <c r="D12" i="9"/>
  <c r="B12" i="9"/>
  <c r="C12" i="8"/>
  <c r="D12" i="8"/>
  <c r="B12" i="8"/>
  <c r="C12" i="7"/>
  <c r="D12" i="7"/>
  <c r="B12" i="7"/>
  <c r="C12" i="6"/>
  <c r="D12" i="6"/>
  <c r="B12" i="6"/>
  <c r="C12" i="5"/>
  <c r="D12" i="5"/>
  <c r="B12" i="5"/>
  <c r="C12" i="4"/>
  <c r="D12" i="4"/>
  <c r="B12" i="4"/>
  <c r="C12" i="3"/>
  <c r="D12" i="3"/>
  <c r="B12" i="3"/>
  <c r="H50" i="1" l="1"/>
  <c r="G19" i="17"/>
  <c r="G19" i="16"/>
  <c r="G19" i="15"/>
  <c r="G19" i="13"/>
  <c r="G19" i="12"/>
  <c r="G19" i="11"/>
  <c r="G19" i="10"/>
  <c r="G19" i="9"/>
  <c r="G19" i="8"/>
  <c r="G19" i="7"/>
  <c r="G19" i="6"/>
  <c r="G19" i="5"/>
  <c r="G19" i="4"/>
  <c r="G19" i="3"/>
  <c r="G13" i="17" l="1"/>
  <c r="G14" i="17"/>
  <c r="G17" i="17"/>
  <c r="G18" i="17"/>
  <c r="G13" i="16"/>
  <c r="G15" i="16"/>
  <c r="G16" i="16"/>
  <c r="G17" i="16"/>
  <c r="G12" i="16"/>
  <c r="G15" i="15"/>
  <c r="G17" i="14"/>
  <c r="G17" i="18" s="1"/>
  <c r="G18" i="14"/>
  <c r="G43" i="1"/>
  <c r="G16" i="13"/>
  <c r="F16" i="13"/>
  <c r="G15" i="13"/>
  <c r="G15" i="17" s="1"/>
  <c r="H15" i="13"/>
  <c r="F15" i="13"/>
  <c r="G12" i="13"/>
  <c r="G12" i="17" s="1"/>
  <c r="H12" i="13"/>
  <c r="F12" i="13"/>
  <c r="G13" i="12"/>
  <c r="F16" i="11"/>
  <c r="G16" i="11"/>
  <c r="G18" i="9"/>
  <c r="H18" i="9"/>
  <c r="F18" i="9"/>
  <c r="G14" i="8"/>
  <c r="G14" i="16" s="1"/>
  <c r="H14" i="8"/>
  <c r="F14" i="8"/>
  <c r="G16" i="7"/>
  <c r="F16" i="7"/>
  <c r="G18" i="7"/>
  <c r="H18" i="7"/>
  <c r="F18" i="7"/>
  <c r="G14" i="7"/>
  <c r="G17" i="6"/>
  <c r="G17" i="15" s="1"/>
  <c r="H17" i="6"/>
  <c r="F17" i="6"/>
  <c r="G18" i="6"/>
  <c r="G18" i="15" s="1"/>
  <c r="H18" i="6"/>
  <c r="F18" i="6"/>
  <c r="G14" i="6"/>
  <c r="H14" i="6"/>
  <c r="F14" i="6"/>
  <c r="G13" i="6"/>
  <c r="G13" i="15" s="1"/>
  <c r="G16" i="5"/>
  <c r="G16" i="15" s="1"/>
  <c r="F16" i="5"/>
  <c r="G18" i="5"/>
  <c r="G12" i="5"/>
  <c r="G12" i="15" s="1"/>
  <c r="H12" i="5"/>
  <c r="F12" i="5"/>
  <c r="G17" i="4"/>
  <c r="H17" i="4"/>
  <c r="F17" i="4"/>
  <c r="G16" i="3"/>
  <c r="F16" i="3"/>
  <c r="G16" i="2"/>
  <c r="F16" i="2"/>
  <c r="G15" i="2"/>
  <c r="G15" i="14" s="1"/>
  <c r="H15" i="2"/>
  <c r="F15" i="2"/>
  <c r="G14" i="2"/>
  <c r="G14" i="14" s="1"/>
  <c r="G13" i="2"/>
  <c r="G13" i="14" s="1"/>
  <c r="H13" i="2"/>
  <c r="F13" i="2"/>
  <c r="G12" i="2"/>
  <c r="H12" i="2"/>
  <c r="F12" i="2"/>
  <c r="H53" i="1"/>
  <c r="G12" i="14" l="1"/>
  <c r="G12" i="18" s="1"/>
  <c r="G19" i="2"/>
  <c r="G14" i="15"/>
  <c r="G14" i="18" s="1"/>
  <c r="G15" i="18"/>
  <c r="G16" i="14"/>
  <c r="G18" i="16"/>
  <c r="G18" i="18" s="1"/>
  <c r="G13" i="18"/>
  <c r="G16" i="17"/>
  <c r="A21" i="1"/>
  <c r="A23" i="1" s="1"/>
  <c r="A32" i="1"/>
  <c r="A33" i="1" s="1"/>
  <c r="G19" i="14" l="1"/>
  <c r="G16" i="18"/>
  <c r="G19" i="18" s="1"/>
  <c r="A24" i="1"/>
  <c r="A37" i="1" s="1"/>
  <c r="A34" i="1"/>
  <c r="A35" i="1" s="1"/>
  <c r="A38" i="1" l="1"/>
  <c r="A42" i="1" s="1"/>
  <c r="A36" i="1"/>
  <c r="A13" i="1" s="1"/>
  <c r="A25" i="1" l="1"/>
  <c r="A26" i="1" s="1"/>
  <c r="A28" i="1" s="1"/>
  <c r="A29" i="1" s="1"/>
  <c r="A22" i="1"/>
  <c r="A30" i="1" l="1"/>
  <c r="A39" i="1" s="1"/>
  <c r="A19" i="1"/>
  <c r="A20" i="1" s="1"/>
  <c r="A40" i="1" l="1"/>
  <c r="A41" i="1" s="1"/>
  <c r="A43" i="1"/>
  <c r="A48" i="1" s="1"/>
  <c r="A49" i="1" l="1"/>
  <c r="A44" i="1"/>
  <c r="A45" i="1" s="1"/>
  <c r="A46" i="1" s="1"/>
  <c r="A47" i="1" s="1"/>
  <c r="A12" i="1" s="1"/>
  <c r="A14" i="1" s="1"/>
  <c r="A15" i="1" s="1"/>
  <c r="A16" i="1" s="1"/>
  <c r="A27" i="1" s="1"/>
  <c r="A17" i="1" s="1"/>
  <c r="A18" i="1" s="1"/>
</calcChain>
</file>

<file path=xl/sharedStrings.xml><?xml version="1.0" encoding="utf-8"?>
<sst xmlns="http://schemas.openxmlformats.org/spreadsheetml/2006/main" count="731" uniqueCount="171">
  <si>
    <t>декабрь</t>
  </si>
  <si>
    <t>194/15-мтс от 28.12.2015г</t>
  </si>
  <si>
    <t>ООО "Сервис-Ойл"</t>
  </si>
  <si>
    <t>конкурс</t>
  </si>
  <si>
    <t>Бензин и дизтопливо</t>
  </si>
  <si>
    <t>193/15-мтс от 28.12.2015г</t>
  </si>
  <si>
    <t>АО "Саханефтегазсбыт"</t>
  </si>
  <si>
    <t>198/15-мтс от 28.12.2015</t>
  </si>
  <si>
    <t>ООО ТД Ставропольхимстрой</t>
  </si>
  <si>
    <t>конкурс в эл.форме</t>
  </si>
  <si>
    <t>420 шт.</t>
  </si>
  <si>
    <t>поставка запасных частей к снегоболотоходам ГАЗ 34039-32 ЗАО "ЗЗГТ"</t>
  </si>
  <si>
    <t>Запчасти и материалы для текущего ремонта и обслуживания автотранспортной, специальной и тракторной техники</t>
  </si>
  <si>
    <t>185/15-мтс от 15.12.2015г.</t>
  </si>
  <si>
    <t>ООО "Саха Универсал"</t>
  </si>
  <si>
    <t>запрос котировок</t>
  </si>
  <si>
    <t>2 000 м., 835 шт.</t>
  </si>
  <si>
    <t>Поставка электротехнической продукции на 2016 год</t>
  </si>
  <si>
    <t>Электротехнические материалы</t>
  </si>
  <si>
    <t>ноябрь</t>
  </si>
  <si>
    <t>182/15-мтс от 30.11.2015г.</t>
  </si>
  <si>
    <t>ООО НПО "Турбулентность"</t>
  </si>
  <si>
    <t>1 шт.</t>
  </si>
  <si>
    <t>Поверочная установка СПУ</t>
  </si>
  <si>
    <t>Оборудование</t>
  </si>
  <si>
    <t>171/15-мтс от 05.11.2015г</t>
  </si>
  <si>
    <t>ООО "Сельгазстрой"</t>
  </si>
  <si>
    <t>Поставка ПГБ-7000-2Н-ХЛ1</t>
  </si>
  <si>
    <t>октябрь</t>
  </si>
  <si>
    <t>159/15-мтс от 06.10.2015г</t>
  </si>
  <si>
    <t>154/15-мтс от 06.10.2015г</t>
  </si>
  <si>
    <t>ОАО "Саханефтегазсбыт"</t>
  </si>
  <si>
    <t>август</t>
  </si>
  <si>
    <t>142/15-мтс от 12.08.2015</t>
  </si>
  <si>
    <t>ООО КОЛМИ</t>
  </si>
  <si>
    <t>открытый конкурс</t>
  </si>
  <si>
    <t>поставка транспортных средств группы УАЗ</t>
  </si>
  <si>
    <t>Автотранспорт (приобретение техники)</t>
  </si>
  <si>
    <t>июль</t>
  </si>
  <si>
    <t>123/15-мтс от 09.07.2015</t>
  </si>
  <si>
    <t>ООО "ПОЛИПЛАСТИК Сибирь"</t>
  </si>
  <si>
    <t>521 м., 72 шт.</t>
  </si>
  <si>
    <t>Поставка ПЭ труб и фитингов</t>
  </si>
  <si>
    <t>Материалы на текущий ремонт, обслуживание и эксплуатацию производственного оборудования и сооружений, кроме строительных материалов и инструментов (в статью также входят запорная арматура, трубы (не строительные), детали и т.п. )</t>
  </si>
  <si>
    <t>июнь</t>
  </si>
  <si>
    <t>93/15-мтс от 08.06.2015</t>
  </si>
  <si>
    <t>ООО ТД "Ставропольхимстрой"</t>
  </si>
  <si>
    <t>9 шт.</t>
  </si>
  <si>
    <t>Поставка ТС группы ГАЗ</t>
  </si>
  <si>
    <t>114/15-мтс от 25.06.2015г</t>
  </si>
  <si>
    <t>110/15-мтс от 25.06.2015г</t>
  </si>
  <si>
    <t>102/15-МТС ОТ 22.06.2015</t>
  </si>
  <si>
    <t>ООО ТД "Новоснаб"</t>
  </si>
  <si>
    <t>29,005 тн.</t>
  </si>
  <si>
    <t>Поставка изоляционных материалов</t>
  </si>
  <si>
    <t>100/15-мтс от 18.06.2015</t>
  </si>
  <si>
    <t>32 990,46 м., 6 207 шт.</t>
  </si>
  <si>
    <t>Поставка трубной продукции и фитингов ПЭ</t>
  </si>
  <si>
    <t>99/15-мтс от 17.06.2015</t>
  </si>
  <si>
    <t>ООО "УралТрубоДеталь"</t>
  </si>
  <si>
    <t>694 шт.</t>
  </si>
  <si>
    <t>Поставка тройников</t>
  </si>
  <si>
    <t>98/15-мтс от 15.06.2015</t>
  </si>
  <si>
    <t>ООО "ТД Русмет-Урал"</t>
  </si>
  <si>
    <t>171,889 тн.</t>
  </si>
  <si>
    <t>Поставка трубной продукции</t>
  </si>
  <si>
    <t>май</t>
  </si>
  <si>
    <t>82/15-мтс от 20.05.2015</t>
  </si>
  <si>
    <t>ООО "Инвестстрой"</t>
  </si>
  <si>
    <t>Поставка ПГБ</t>
  </si>
  <si>
    <t>78/15-мтс от 13.05.2015</t>
  </si>
  <si>
    <t>ООО "Металлоцентр Лидер-М"</t>
  </si>
  <si>
    <t>2 774 шт.</t>
  </si>
  <si>
    <t>Поставка соединительных деталей и запорной арматуры</t>
  </si>
  <si>
    <t>1</t>
  </si>
  <si>
    <t>74/15-мтс от 08.05.2016</t>
  </si>
  <si>
    <t>ООО "ПКП "ТрансГазСервис"</t>
  </si>
  <si>
    <t>249 шт.</t>
  </si>
  <si>
    <t>запасные части газового оборудования ГРП</t>
  </si>
  <si>
    <t>Прочие материалы</t>
  </si>
  <si>
    <t>73/15-мтс от 06.05.2015</t>
  </si>
  <si>
    <t>3 шт.</t>
  </si>
  <si>
    <t>Поставка УАЗ 390995-440</t>
  </si>
  <si>
    <t>71/15-мтс от 05.05.2015</t>
  </si>
  <si>
    <t>ООО "Велес"</t>
  </si>
  <si>
    <t>апрель</t>
  </si>
  <si>
    <t>68/15-мтс от 15.04.2015</t>
  </si>
  <si>
    <t>ИП Халилова Н.Н.</t>
  </si>
  <si>
    <t>2231 шт.</t>
  </si>
  <si>
    <t>поставка запасных частей шин акуумуляторов</t>
  </si>
  <si>
    <t>65//15-мтс 10.04.2015</t>
  </si>
  <si>
    <t>ООО "КОЛМИ"</t>
  </si>
  <si>
    <t>поставка транспортного Лада Ларгус универсал</t>
  </si>
  <si>
    <t>63/15-мтс от 09.04.2015</t>
  </si>
  <si>
    <t>54/15-мтс от 01.04.2015г</t>
  </si>
  <si>
    <t>53/15-мтс от 01.04.2015г</t>
  </si>
  <si>
    <t>март</t>
  </si>
  <si>
    <t>47/15-мтс от 20.03.2015г</t>
  </si>
  <si>
    <t>ООО "Унион-Т"</t>
  </si>
  <si>
    <t>Поставка спецодежды для подразделений общества на 2015 год</t>
  </si>
  <si>
    <t>февраль</t>
  </si>
  <si>
    <t>33/15-мтс от 26.02.2015г</t>
  </si>
  <si>
    <t>31/15-мтс от 26.02.2015г</t>
  </si>
  <si>
    <t>январь</t>
  </si>
  <si>
    <t>19/15-мтс от 29.01.2015г.</t>
  </si>
  <si>
    <t>18/15-мтс от 29.01.2015г</t>
  </si>
  <si>
    <t>17/15-мтс от 29.01.2015г</t>
  </si>
  <si>
    <t>14/15-мтс от 22.01.2015г.</t>
  </si>
  <si>
    <t>ООО "ВолгаПромКонтракт"</t>
  </si>
  <si>
    <t>90 шт.</t>
  </si>
  <si>
    <t>Соединительные детали</t>
  </si>
  <si>
    <t>12/15-мтс от 22.01.2015г.</t>
  </si>
  <si>
    <t>ООО "Камский ЭнергоАльянс"</t>
  </si>
  <si>
    <t>2 000 м., 1 343 шт.</t>
  </si>
  <si>
    <t>Электротехническая продукция</t>
  </si>
  <si>
    <t>9/15-мтс от 22.01.2015г.</t>
  </si>
  <si>
    <t>ООО ТД "Русмет-Урал"</t>
  </si>
  <si>
    <t>76,800 тн.</t>
  </si>
  <si>
    <t>Трубная продукция</t>
  </si>
  <si>
    <t>8/15-мтс от 21.01.2015г.</t>
  </si>
  <si>
    <t>ОАО "Казанский опытно-экспериментальный завод "Прибор"</t>
  </si>
  <si>
    <t>2 шт.</t>
  </si>
  <si>
    <t>Поставка поверочной установки и комплекса поверки электронных корректоров</t>
  </si>
  <si>
    <t>7/15-мтс от 19.01.2015г.</t>
  </si>
  <si>
    <t>ООО Торговый Дом "Ставропольхимстрой"</t>
  </si>
  <si>
    <t>Газораспределительные сети</t>
  </si>
  <si>
    <t>Способы приобретения товаров (работ, услуг) отдельно по каждому виду (группе) товаров, необходимых для оказания услуг по транспортировке газа по газораспредели-тельной сети</t>
  </si>
  <si>
    <t>Стоимость приобретаемых товаров (работ, услуг) отдельно по каждому виду (группе) товаров, необходимых для оказания услуг по транспортировке газа по газораспредели-тельной сети</t>
  </si>
  <si>
    <t>Объемы приобретаемых товаров (работ, услуг) отдельно по каждому виду (группе) товаров, необходимых для оказания услуг по транспортировке газа по газораспределительной сети</t>
  </si>
  <si>
    <t>Виды (группы) товаров (работ, услуг), необходимых для оказания услуг по транспортировке газа по газораспределительной сети</t>
  </si>
  <si>
    <t>Зона выхода из газораспределительной сети</t>
  </si>
  <si>
    <t>Зона входа в газораспределительную сеть</t>
  </si>
  <si>
    <t>Наименование газораспредели-тельной сети</t>
  </si>
  <si>
    <t>№ п/п</t>
  </si>
  <si>
    <t>необходимых для оказания услуг по транспортировке газа по газораспределительным сетям за 2015г.</t>
  </si>
  <si>
    <t>Информация о способах приобретения, стоимости и об объемах товаров,</t>
  </si>
  <si>
    <t>от 23.12.2011 № 893</t>
  </si>
  <si>
    <t>к приказу ФАС России</t>
  </si>
  <si>
    <t>Приложение 5</t>
  </si>
  <si>
    <t>Техника (приобретение)</t>
  </si>
  <si>
    <t>2</t>
  </si>
  <si>
    <t>3</t>
  </si>
  <si>
    <t>4</t>
  </si>
  <si>
    <t>5</t>
  </si>
  <si>
    <t>6</t>
  </si>
  <si>
    <t>7</t>
  </si>
  <si>
    <t>Стоимость приобретаемых товаров (работ, услуг) отдельно по каждому виду (группе) товаров, необходимых для оказания услуг по транспортировке газа по газораспределительной сети</t>
  </si>
  <si>
    <t>конкурс, запрос котировок</t>
  </si>
  <si>
    <t>76,800 тн.
90 шт.</t>
  </si>
  <si>
    <t>необходимых для оказания услуг по транспортировке газа по газораспределительным сетям АО "Сахатранснефтегаз" за январь 2015г.</t>
  </si>
  <si>
    <t>необходимых для оказания услуг по транспортировке газа по газораспределительным сетям АО "Сахатранснефтегаз" за февраль 2015г.</t>
  </si>
  <si>
    <t>необходимых для оказания услуг по транспортировке газа по газораспределительным сетям АО "Сахатранснефтегаз" за март 2015г.</t>
  </si>
  <si>
    <t>необходимых для оказания услуг по транспортировке газа по газораспределительным сетям АО "Сахатранснефтегаз" за апрель 2015г.</t>
  </si>
  <si>
    <t>4 шт.</t>
  </si>
  <si>
    <t>необходимых для оказания услуг по транспортировке газа по газораспределительным сетям АО "Сахатранснефтегаз" за май 2015г.</t>
  </si>
  <si>
    <t>171,889 тн.
694 шт.
32 990,46 м., 6 207 шт.
29,005 тн.</t>
  </si>
  <si>
    <t>необходимых для оказания услуг по транспортировке газа по газораспределительным сетям АО "Сахатранснефтегаз" за июнь 2015г.</t>
  </si>
  <si>
    <t>необходимых для оказания услуг по транспортировке газа по газораспределительным сетям АО "Сахатранснефтегаз" за июль 2015г.</t>
  </si>
  <si>
    <t>необходимых для оказания услуг по транспортировке газа по газораспределительным сетям АО "Сахатранснефтегаз" за август 2015г.</t>
  </si>
  <si>
    <t>необходимых для оказания услуг по транспортировке газа по газораспределительным сетям АО "Сахатранснефтегаз" за сентябрь 2015г.</t>
  </si>
  <si>
    <t>необходимых для оказания услуг по транспортировке газа по газораспределительным сетям АО "Сахатранснефтегаз" за октябрь 2015г.</t>
  </si>
  <si>
    <t>необходимых для оказания услуг по транспортировке газа по газораспределительным сетям АО "Сахатранснефтегаз" за ноябрь 2015г.</t>
  </si>
  <si>
    <t>необходимых для оказания услуг по транспортировке газа по газораспределительным сетям АО "Сахатранснефтегаз" за декабрь 2015г.</t>
  </si>
  <si>
    <t>необходимых для оказания услуг по транспортировке газа по газораспределительным сетям АО "Сахатранснефтегаз" за I квартал 2015г.</t>
  </si>
  <si>
    <t>необходимых для оказания услуг по транспортировке газа по газораспределительным сетям АО "Сахатранснефтегаз" за III квартал 2015г.</t>
  </si>
  <si>
    <t>необходимых для оказания услуг по транспортировке газа по газораспределительным сетям АО "Сахатранснефтегаз" за IV квартал 2015г.</t>
  </si>
  <si>
    <t>1) Выход из ГРС1, ГРС2 г.Якутска, и Пригороды;
2) АГРС с. Верхневилюйск, АГРС с. Хомустах, АГРС с. с.Тамалакан, АГРС с. Кюль, АГРС с. Верхневилюйск;
3) АГРС "Майя";
4) АГРС "Павловск","Хаптагай","Табага","Н-Бестях","Тюнгюлю";
5) АГРС с. Мукучи, ГРС с. Мастах, АГРС с. Арылах;
6) АГРС с. Намцы;
7) АГРС с. Бетюнцы;
8) АГРС с.Столбы;
9) АГРС с.Ситте;
10) АГРС с.Салбанцы;
11) АГРС с.Тастах;
12) АГРС "Хатассы";
13) АГРС "Покровск";
14) АГРС с.Октемцы;
15) АГРС с.Улахан-Ан;
16) АГРС с.Булгунняхтах;
17) АГРС Вилюйск;
18)АГРС Кысыл-Сыр;
19) АГРС Чинеке;
20) АГРС Екюндю;
21) АГРС Екюндю;
22) АГРС Тасагар;
23) АГРС Хампа;
24) АГРС Тымпы;
25) АГРС Чай;
26) АГРС Сыдыбыл;
27) АГРС Усун;
28) АГРС Тербяс;
29) АГРС Кюбяинде;
30) АГРС с.Бясь-Кюель;
31) АГРС с.Кюерелях;
32) АГРС с.Кобяй;
33) АГРС Берге;
34) АГРС с.Тыайа;
35) АГРС с.Чагда;
36) АГРС с.Арыктаах;
37) АГРС с.Люксюгун;
38) АГРС г. Ленск.</t>
  </si>
  <si>
    <t>1) г.Якутск и пригород: с. Марха,  с.Маган,  с.Жатай,  с.Кангалассы,  с.Капитоновка,  с.Тулагино, с.Сырдах, с.Кильдямцы;
2) с. Верхневилюйск, с. Хомустах,  с. Оросу, с.Тамалакан, с. Кюль,  с. Харыялах;
3) с. Майя, с. Петровка, с. Чуйя;
4) с.Табага, с.Павловск, с.Хаптагай, п.Н-Бестях,  с.Тюнгюлю, с.Тумул;
5) с. Мукучи, с. Мастах, с. Багадя, с. Арылах;
6) с. Намцы, с. Хамагатта, с. Партизан, с. Кысыл-Сыр, с. Аппаны, с. Графский Берег, с. Едейцы, с. Искра, с. Красная деревня, с. Никольцы;
7) Бетюнцы,с. Модутцы;
8) с.Столбы, с. Маймага, с. Булуус;
9) с.Ситте;
10) с. Салбанцы;
11) с. Тастах;
12) с. Хатассы, с. Владимировка, с. Ст.Табага, Высшая школа музыки;
13) г. Покровск,  п. Мохсоголлох,  п. В.Бестях,  с. Немюгюнцы;
14) с. Октемцы, с. Техтюр, с. Улах-Ан;
15) с.Улахан-Ан;
16) с. Булгунняхтах;
17) г. Вилюйск;
18) п. Кысыл-Сыр;
19) с. Сосновка, с. Чинеке;
20) с. Екюндю;
21) с. Бетюнг;
22) с. Тасагар;
23) с. Хампа;
24) с. Тымпы;
25) с. Чай;
26) с. Сыдыбыл; с. Кеданда;
27) с. Усун;
28) с. Тербяс;
29) с. Кюбяинде;
30) с. Бясь-Кюель;
31) с. Кюерелях;
32) с. Кобяй;
33) с. Аргас;
34) с. Тыайа;
35) с .Чагда;
36) с Арыктаах;
37) с Люксюгун;
38) г.Ленск</t>
  </si>
  <si>
    <r>
      <rPr>
        <sz val="10"/>
        <rFont val="Times New Roman"/>
        <family val="1"/>
        <charset val="204"/>
      </rPr>
      <t>1) Газораспределительные сети г.Якутска и пригородов</t>
    </r>
    <r>
      <rPr>
        <b/>
        <sz val="10"/>
        <rFont val="Times New Roman"/>
        <family val="1"/>
        <charset val="204"/>
      </rPr>
      <t xml:space="preserve">: </t>
    </r>
    <r>
      <rPr>
        <sz val="10"/>
        <rFont val="Times New Roman"/>
        <family val="1"/>
        <charset val="204"/>
      </rPr>
      <t>Газораспределительные сети с. Марха, Газораспределительные сети с.Маган, Газораспределительные сети с.Жатай, Газораспределительные сети с.Кангалассы, Газораспределительные сети с.Капитоновка, Газораспределительные сети с.Тулагино, с.Сырдах, Газораспределительные сети с.Кильдямцы.
2) Газораспределительные сети с. Верхневилюйск, Газораспределительные сети с. Хомустах, Газораспределительные сети с. Оросу, Газораспределительные сети с. с.Тамалакан, Газораспределительные сети с. Кюль, Газораспределительные сети с. Харыялах;
3) Газораспределительные сети с. Майя, Газораспределительные сети с. Петровка, Газораспределительные сети  с. Чуйя;
4) Газораспределительные сети  с. Табага, Газораспределительные сети  с. Павловск, Газораспределительные сети  с. Хаптагай, Газораспределительные сети  п. Н-Бестях, Газораспределительные сети  с. Тюнгюлю, Газораспределительные сети  с. Тумул; 
5) Газораспределительные сети с. Мукучи, Газораспределительные сети с. Мастах, Газораспределительные сети с. Багадя, Газораспределительные сети с. Арылах;
6) Газораспределительные сети с. Намцы, Газораспределительные сети с. Хамагатта, Газораспределительные сети с. Партизан, Газораспределительные сети с. Кысыл-Сыр, Газораспределительные сети с. Аппаны, Газораспределительные сети с. Графский Берег, Газораспределительные сети с. Едейцы, Газораспределительные сети с. Искра, Газораспределительные сети с. Красная деревня, Газораспределительные сети с. Никольцы; 
7) Газораспределительные сети с. Бетюнцы, Газораспределительные сети с. Модутцы;
8) Газораспределительные сети с. Столбы, Газораспределительные сети с. Маймага, Газораспределительные сети с. Булуус;
9) Газораспределительные сети с. Ситте;
10) Газораспределительные сети с. Салбанцы;
11) Газораспределительные сети с. Тастах;
12) Газораспределительные сети с. Хатассы, Газораспределительные сети с. Владимировка, Газораспределительные сети с. Ст.Табага, Газораспределительные сети район ВШМ;
13) Газораспределительные сети г. Покровск, Газораспределительные сети п. Мохсоголлох, Газораспределительные сети п. В.Бестях, Газораспределительные сети с. Немюгюнцы;
14) Газораспределительные сети с. Октемцы, Газораспределительные сети с. Техтюр, Газораспределительные сети  с. Улах-Ан;
15) Газораспределительные сети с.Улахан-Ан;
16) Газораспределительные сети с. Булгунняхтах;
17) Газораспределительные сети  г. Вилюйск;
18) Газораспределительные сети п. Кысыл-Сыр;
19) Газораспределительные сети с. Сосновка,  Газораспределительные сети с. Чинеке;
20) Газораспределительные сети с. Екюндю;
21) Газораспределительные сети с. Бетюнг;
22) Газораспределительные сети с. Тасагар;
23) Газораспределительные сети с. Хампа;
24) Газораспределительные сети с. Тымпы; 
25) Газораспределительные сети с. Чай;
26) Газораспределительные сети с. Сыдыбыл; Газораспределительные сети с. Кеданда;
27) Газораспределительные сети с. Усун;
28) Газораспределительные сети с. Тербяс;
29) Газораспределительные сети с. Кюбяинде;
30) Газораспределительные сети с. Бясь-Кюель;
31) Газораспределительные сети с. Кюерелях;
32) Газораспределительные сети с. Кобяй;
33) Газораспределительные сети с. Аргас;
34) Газораспределительные сети с. Тыайа;
35) Газораспределительные сети с.Чагда;
36) Газораспределительные сети с. Арыктаах;
37) Газораспределительные сети с.Люксюгун;
38) Газораспределительные сети г. Ленск.</t>
    </r>
  </si>
  <si>
    <t>необходимых для оказания услуг по транспортировке газа по газораспределительным сетям АО "Сахатранснефтегаз" за 2015г.</t>
  </si>
  <si>
    <t>необходимых для оказания услуг по транспортировке газа по газораспределительным сетям АО "Сахатранснефтегаз" за II  квартал 2015г.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</si>
</sst>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р_._-;\-* #,##0.00_р_._-;_-* &quot;-&quot;??_р_._-;_-@_-"/>
    <numFmt numFmtId="165" formatCode="_-* #,##0_р_._-;\-* #,##0_р_._-;_-* &quot;-&quot;??_р_._-;_-@_-"/>
  </numFmts>
  <fonts count="6" x14ac:knownFonts="1">
    <font>
      <sz val="10"/>
      <name val="Arial Cyr"/>
      <charset val="204"/>
    </font>
    <font>
      <sz val="10"/>
      <name val="Times New Roman"/>
      <family val="1"/>
      <charset val="204"/>
    </font>
    <font>
      <sz val="8"/>
      <name val="Times New Roman"/>
      <family val="1"/>
      <charset val="204"/>
    </font>
    <font>
      <b/>
      <sz val="10"/>
      <name val="Times New Roman"/>
      <family val="1"/>
      <charset val="204"/>
    </font>
    <font>
      <sz val="12"/>
      <name val="Times New Roman"/>
      <family val="1"/>
      <charset val="204"/>
    </font>
    <font>
      <b/>
      <sz val="12"/>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4">
    <xf numFmtId="0" fontId="0" fillId="0" borderId="0" xfId="0"/>
    <xf numFmtId="0" fontId="1" fillId="0" borderId="0" xfId="0" applyFont="1" applyFill="1"/>
    <xf numFmtId="0" fontId="1" fillId="0" borderId="0" xfId="0" applyFont="1" applyFill="1" applyAlignment="1">
      <alignment wrapText="1"/>
    </xf>
    <xf numFmtId="164" fontId="1" fillId="0" borderId="0" xfId="0" applyNumberFormat="1" applyFont="1" applyFill="1"/>
    <xf numFmtId="0" fontId="1" fillId="0" borderId="0" xfId="0" applyFont="1" applyFill="1" applyAlignment="1">
      <alignment horizontal="center"/>
    </xf>
    <xf numFmtId="0" fontId="1" fillId="0" borderId="1" xfId="0" applyFont="1" applyFill="1" applyBorder="1"/>
    <xf numFmtId="164" fontId="1" fillId="0" borderId="1" xfId="0" applyNumberFormat="1" applyFont="1" applyFill="1" applyBorder="1"/>
    <xf numFmtId="0" fontId="1" fillId="0" borderId="1" xfId="0" applyFont="1" applyFill="1" applyBorder="1" applyAlignment="1">
      <alignment horizontal="center"/>
    </xf>
    <xf numFmtId="0" fontId="1" fillId="0" borderId="1" xfId="0" applyFont="1" applyFill="1" applyBorder="1" applyAlignment="1">
      <alignment wrapText="1"/>
    </xf>
    <xf numFmtId="0" fontId="1" fillId="0" borderId="1" xfId="0" applyFont="1" applyBorder="1" applyAlignment="1">
      <alignment wrapText="1"/>
    </xf>
    <xf numFmtId="49" fontId="1" fillId="0" borderId="1" xfId="0" applyNumberFormat="1" applyFont="1" applyFill="1" applyBorder="1" applyAlignment="1">
      <alignment horizontal="center"/>
    </xf>
    <xf numFmtId="0" fontId="1" fillId="0" borderId="1" xfId="0" applyFont="1" applyFill="1" applyBorder="1" applyAlignment="1">
      <alignment horizontal="left" wrapText="1"/>
    </xf>
    <xf numFmtId="164" fontId="1" fillId="0" borderId="1" xfId="0" applyNumberFormat="1" applyFont="1" applyFill="1" applyBorder="1" applyAlignment="1">
      <alignment horizontal="center"/>
    </xf>
    <xf numFmtId="0" fontId="1" fillId="0" borderId="0" xfId="0" applyFont="1" applyFill="1" applyBorder="1"/>
    <xf numFmtId="0" fontId="1" fillId="0" borderId="0" xfId="0" applyFont="1" applyFill="1" applyBorder="1" applyAlignment="1">
      <alignment wrapText="1"/>
    </xf>
    <xf numFmtId="0" fontId="1" fillId="0" borderId="1" xfId="0" applyFont="1" applyFill="1" applyBorder="1" applyAlignment="1">
      <alignment horizontal="center" wrapText="1"/>
    </xf>
    <xf numFmtId="164" fontId="2" fillId="0" borderId="1" xfId="0" applyNumberFormat="1" applyFont="1" applyFill="1" applyBorder="1"/>
    <xf numFmtId="0" fontId="3" fillId="0" borderId="1" xfId="0" applyFont="1" applyFill="1" applyBorder="1"/>
    <xf numFmtId="0" fontId="1" fillId="0" borderId="0" xfId="0" applyFont="1" applyFill="1" applyAlignment="1">
      <alignment horizontal="center" vertical="top"/>
    </xf>
    <xf numFmtId="0" fontId="1" fillId="0" borderId="0" xfId="0" applyFont="1" applyFill="1" applyAlignment="1">
      <alignment horizontal="center" vertical="top" wrapText="1"/>
    </xf>
    <xf numFmtId="0" fontId="1" fillId="0" borderId="1" xfId="0" applyFont="1" applyFill="1" applyBorder="1" applyAlignment="1">
      <alignment horizontal="center" vertical="top"/>
    </xf>
    <xf numFmtId="0" fontId="1" fillId="0" borderId="1" xfId="0" applyFont="1" applyFill="1" applyBorder="1" applyAlignment="1">
      <alignment horizontal="center" vertical="top" wrapText="1"/>
    </xf>
    <xf numFmtId="164" fontId="1" fillId="0" borderId="1" xfId="0" applyNumberFormat="1" applyFont="1" applyFill="1" applyBorder="1" applyAlignment="1">
      <alignment horizontal="center" vertical="top" wrapText="1"/>
    </xf>
    <xf numFmtId="0" fontId="4" fillId="0" borderId="0" xfId="0" applyFont="1" applyFill="1"/>
    <xf numFmtId="0" fontId="4" fillId="0" borderId="0" xfId="0" applyFont="1" applyFill="1" applyAlignment="1">
      <alignment wrapText="1"/>
    </xf>
    <xf numFmtId="0" fontId="1" fillId="0" borderId="0" xfId="0" applyFont="1" applyFill="1" applyAlignment="1">
      <alignment horizontal="right"/>
    </xf>
    <xf numFmtId="164" fontId="3" fillId="0" borderId="0" xfId="0" applyNumberFormat="1" applyFont="1" applyFill="1"/>
    <xf numFmtId="0" fontId="1" fillId="0" borderId="0" xfId="0" applyFont="1" applyFill="1" applyAlignment="1">
      <alignment horizontal="right" wrapText="1"/>
    </xf>
    <xf numFmtId="164" fontId="1" fillId="0" borderId="1" xfId="0" applyNumberFormat="1" applyFont="1" applyFill="1" applyBorder="1" applyAlignment="1">
      <alignment horizontal="center" wrapText="1"/>
    </xf>
    <xf numFmtId="165" fontId="1" fillId="0" borderId="1"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wrapText="1"/>
    </xf>
    <xf numFmtId="165" fontId="1" fillId="0" borderId="1" xfId="0" applyNumberFormat="1" applyFont="1" applyFill="1" applyBorder="1" applyAlignment="1">
      <alignment horizontal="center" vertical="center" wrapText="1"/>
    </xf>
    <xf numFmtId="0" fontId="5" fillId="0" borderId="0" xfId="0" applyFont="1" applyFill="1" applyAlignment="1">
      <alignment horizontal="center"/>
    </xf>
    <xf numFmtId="0" fontId="5" fillId="0" borderId="0" xfId="0" applyFont="1" applyFill="1" applyAlignment="1">
      <alignment horizontal="left"/>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4" xfId="0" applyFont="1" applyFill="1" applyBorder="1" applyAlignment="1">
      <alignment horizont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opLeftCell="A37" zoomScaleNormal="100" zoomScaleSheetLayoutView="100" workbookViewId="0">
      <selection activeCell="H51" sqref="H51"/>
    </sheetView>
  </sheetViews>
  <sheetFormatPr defaultRowHeight="12.75" x14ac:dyDescent="0.2"/>
  <cols>
    <col min="1" max="1" width="8.5703125" style="4" customWidth="1"/>
    <col min="2" max="2" width="12.5703125" style="1" customWidth="1"/>
    <col min="3" max="4" width="10.7109375" style="1" customWidth="1"/>
    <col min="5" max="5" width="46.42578125" style="2" customWidth="1"/>
    <col min="6" max="6" width="30.7109375" style="2" customWidth="1"/>
    <col min="7" max="7" width="21.28515625" style="4" customWidth="1"/>
    <col min="8" max="8" width="21.28515625" style="3" customWidth="1"/>
    <col min="9" max="9" width="21.28515625" style="1" customWidth="1"/>
    <col min="10" max="11" width="25.28515625" style="2" customWidth="1"/>
    <col min="12" max="16384" width="9.140625" style="1"/>
  </cols>
  <sheetData>
    <row r="1" spans="1:12" x14ac:dyDescent="0.2">
      <c r="I1" s="25" t="s">
        <v>138</v>
      </c>
    </row>
    <row r="2" spans="1:12" x14ac:dyDescent="0.2">
      <c r="I2" s="25" t="s">
        <v>137</v>
      </c>
    </row>
    <row r="3" spans="1:12" x14ac:dyDescent="0.2">
      <c r="I3" s="25" t="s">
        <v>136</v>
      </c>
    </row>
    <row r="6" spans="1:12" s="23" customFormat="1" ht="15.75" x14ac:dyDescent="0.25">
      <c r="A6" s="33" t="s">
        <v>135</v>
      </c>
      <c r="B6" s="33"/>
      <c r="C6" s="33"/>
      <c r="D6" s="33"/>
      <c r="E6" s="33"/>
      <c r="F6" s="33"/>
      <c r="G6" s="33"/>
      <c r="H6" s="33"/>
      <c r="I6" s="33"/>
      <c r="J6" s="24"/>
      <c r="K6" s="24"/>
    </row>
    <row r="7" spans="1:12" s="23" customFormat="1" ht="15.75" x14ac:dyDescent="0.25">
      <c r="A7" s="34" t="s">
        <v>134</v>
      </c>
      <c r="B7" s="34"/>
      <c r="C7" s="34"/>
      <c r="D7" s="34"/>
      <c r="E7" s="34"/>
      <c r="F7" s="34"/>
      <c r="G7" s="34"/>
      <c r="H7" s="34"/>
      <c r="I7" s="34"/>
      <c r="J7" s="24"/>
      <c r="K7" s="24"/>
    </row>
    <row r="8" spans="1:12" s="23" customFormat="1" ht="15.75" x14ac:dyDescent="0.25">
      <c r="A8" s="33"/>
      <c r="B8" s="33"/>
      <c r="C8" s="33"/>
      <c r="D8" s="33"/>
      <c r="E8" s="33"/>
      <c r="F8" s="33"/>
      <c r="G8" s="33"/>
      <c r="H8" s="33"/>
      <c r="I8" s="33"/>
      <c r="J8" s="24"/>
      <c r="K8" s="24"/>
    </row>
    <row r="10" spans="1:12" s="19" customFormat="1" ht="127.5" x14ac:dyDescent="0.2">
      <c r="A10" s="21" t="s">
        <v>133</v>
      </c>
      <c r="B10" s="21" t="s">
        <v>132</v>
      </c>
      <c r="C10" s="21" t="s">
        <v>131</v>
      </c>
      <c r="D10" s="21" t="s">
        <v>130</v>
      </c>
      <c r="E10" s="21" t="s">
        <v>129</v>
      </c>
      <c r="F10" s="21"/>
      <c r="G10" s="21" t="s">
        <v>128</v>
      </c>
      <c r="H10" s="22" t="s">
        <v>127</v>
      </c>
      <c r="I10" s="21" t="s">
        <v>126</v>
      </c>
    </row>
    <row r="11" spans="1:12" s="18" customFormat="1" x14ac:dyDescent="0.2">
      <c r="A11" s="20">
        <v>1</v>
      </c>
      <c r="B11" s="20">
        <v>2</v>
      </c>
      <c r="C11" s="20">
        <v>3</v>
      </c>
      <c r="D11" s="20">
        <v>4</v>
      </c>
      <c r="E11" s="21">
        <v>5</v>
      </c>
      <c r="F11" s="21"/>
      <c r="G11" s="20">
        <v>6</v>
      </c>
      <c r="H11" s="20">
        <v>7</v>
      </c>
      <c r="I11" s="20">
        <v>8</v>
      </c>
      <c r="J11" s="19"/>
      <c r="K11" s="19"/>
    </row>
    <row r="12" spans="1:12" ht="38.25" x14ac:dyDescent="0.2">
      <c r="A12" s="10">
        <f>A47+1</f>
        <v>20</v>
      </c>
      <c r="B12" s="17" t="s">
        <v>125</v>
      </c>
      <c r="C12" s="5"/>
      <c r="D12" s="5"/>
      <c r="E12" s="8" t="s">
        <v>12</v>
      </c>
      <c r="F12" s="8" t="s">
        <v>11</v>
      </c>
      <c r="G12" s="7">
        <v>503</v>
      </c>
      <c r="H12" s="6">
        <v>1727110</v>
      </c>
      <c r="I12" s="8" t="s">
        <v>3</v>
      </c>
      <c r="J12" s="2" t="s">
        <v>124</v>
      </c>
      <c r="K12" s="2" t="s">
        <v>123</v>
      </c>
      <c r="L12" s="1" t="s">
        <v>103</v>
      </c>
    </row>
    <row r="13" spans="1:12" ht="38.25" x14ac:dyDescent="0.2">
      <c r="A13" s="10">
        <f>A36+1</f>
        <v>7</v>
      </c>
      <c r="B13" s="5"/>
      <c r="C13" s="5"/>
      <c r="D13" s="5"/>
      <c r="E13" s="8" t="s">
        <v>24</v>
      </c>
      <c r="F13" s="8" t="s">
        <v>122</v>
      </c>
      <c r="G13" s="7" t="s">
        <v>121</v>
      </c>
      <c r="H13" s="6">
        <v>9086000</v>
      </c>
      <c r="I13" s="5" t="s">
        <v>3</v>
      </c>
      <c r="J13" s="2" t="s">
        <v>120</v>
      </c>
      <c r="K13" s="2" t="s">
        <v>119</v>
      </c>
      <c r="L13" s="1" t="s">
        <v>103</v>
      </c>
    </row>
    <row r="14" spans="1:12" ht="63.75" x14ac:dyDescent="0.2">
      <c r="A14" s="10">
        <f>A12+1</f>
        <v>21</v>
      </c>
      <c r="B14" s="5"/>
      <c r="C14" s="5"/>
      <c r="D14" s="5"/>
      <c r="E14" s="9" t="s">
        <v>43</v>
      </c>
      <c r="F14" s="8" t="s">
        <v>118</v>
      </c>
      <c r="G14" s="7" t="s">
        <v>117</v>
      </c>
      <c r="H14" s="6">
        <v>5575585.2300000004</v>
      </c>
      <c r="I14" s="8" t="s">
        <v>3</v>
      </c>
      <c r="J14" s="2" t="s">
        <v>116</v>
      </c>
      <c r="K14" s="2" t="s">
        <v>115</v>
      </c>
      <c r="L14" s="1" t="s">
        <v>103</v>
      </c>
    </row>
    <row r="15" spans="1:12" ht="25.5" x14ac:dyDescent="0.2">
      <c r="A15" s="10">
        <f>A14+1</f>
        <v>22</v>
      </c>
      <c r="B15" s="5"/>
      <c r="C15" s="5"/>
      <c r="D15" s="5"/>
      <c r="E15" s="9" t="s">
        <v>18</v>
      </c>
      <c r="F15" s="8" t="s">
        <v>114</v>
      </c>
      <c r="G15" s="7" t="s">
        <v>113</v>
      </c>
      <c r="H15" s="6">
        <v>1331895.57</v>
      </c>
      <c r="I15" s="8" t="s">
        <v>15</v>
      </c>
      <c r="J15" s="2" t="s">
        <v>112</v>
      </c>
      <c r="K15" s="2" t="s">
        <v>111</v>
      </c>
      <c r="L15" s="1" t="s">
        <v>103</v>
      </c>
    </row>
    <row r="16" spans="1:12" ht="63.75" x14ac:dyDescent="0.2">
      <c r="A16" s="10">
        <f>A15+1</f>
        <v>23</v>
      </c>
      <c r="B16" s="5"/>
      <c r="C16" s="5"/>
      <c r="D16" s="5"/>
      <c r="E16" s="9" t="s">
        <v>43</v>
      </c>
      <c r="F16" s="8" t="s">
        <v>110</v>
      </c>
      <c r="G16" s="7" t="s">
        <v>109</v>
      </c>
      <c r="H16" s="6">
        <v>165193.69</v>
      </c>
      <c r="I16" s="8" t="s">
        <v>15</v>
      </c>
      <c r="J16" s="2" t="s">
        <v>108</v>
      </c>
      <c r="K16" s="2" t="s">
        <v>107</v>
      </c>
      <c r="L16" s="1" t="s">
        <v>103</v>
      </c>
    </row>
    <row r="17" spans="1:13" x14ac:dyDescent="0.2">
      <c r="A17" s="10">
        <f>A27+1</f>
        <v>25</v>
      </c>
      <c r="B17" s="5"/>
      <c r="C17" s="5"/>
      <c r="D17" s="5"/>
      <c r="E17" s="9" t="s">
        <v>4</v>
      </c>
      <c r="F17" s="8"/>
      <c r="G17" s="7">
        <v>71500</v>
      </c>
      <c r="H17" s="6">
        <v>3202561.4</v>
      </c>
      <c r="I17" s="5" t="s">
        <v>15</v>
      </c>
      <c r="J17" s="2" t="s">
        <v>2</v>
      </c>
      <c r="K17" s="2" t="s">
        <v>106</v>
      </c>
      <c r="L17" s="1" t="s">
        <v>103</v>
      </c>
    </row>
    <row r="18" spans="1:13" x14ac:dyDescent="0.2">
      <c r="A18" s="10">
        <f>A17+1</f>
        <v>26</v>
      </c>
      <c r="B18" s="5"/>
      <c r="C18" s="5"/>
      <c r="D18" s="5"/>
      <c r="E18" s="9" t="s">
        <v>4</v>
      </c>
      <c r="F18" s="8"/>
      <c r="G18" s="7">
        <v>17970</v>
      </c>
      <c r="H18" s="6">
        <v>770772</v>
      </c>
      <c r="I18" s="5" t="s">
        <v>15</v>
      </c>
      <c r="J18" s="2" t="s">
        <v>2</v>
      </c>
      <c r="K18" s="2" t="s">
        <v>105</v>
      </c>
      <c r="L18" s="1" t="s">
        <v>103</v>
      </c>
    </row>
    <row r="19" spans="1:13" x14ac:dyDescent="0.2">
      <c r="A19" s="10">
        <f>A29+1</f>
        <v>12</v>
      </c>
      <c r="B19" s="5"/>
      <c r="C19" s="5"/>
      <c r="D19" s="5"/>
      <c r="E19" s="9" t="s">
        <v>4</v>
      </c>
      <c r="F19" s="8"/>
      <c r="G19" s="7">
        <v>15930</v>
      </c>
      <c r="H19" s="6">
        <v>704415.5</v>
      </c>
      <c r="I19" s="5" t="s">
        <v>15</v>
      </c>
      <c r="J19" s="2" t="s">
        <v>31</v>
      </c>
      <c r="K19" s="2" t="s">
        <v>104</v>
      </c>
      <c r="L19" s="1" t="s">
        <v>103</v>
      </c>
    </row>
    <row r="20" spans="1:13" x14ac:dyDescent="0.2">
      <c r="A20" s="10">
        <f>A19+1</f>
        <v>13</v>
      </c>
      <c r="B20" s="5"/>
      <c r="C20" s="5"/>
      <c r="D20" s="5"/>
      <c r="E20" s="9" t="s">
        <v>4</v>
      </c>
      <c r="F20" s="8"/>
      <c r="G20" s="7">
        <v>88651</v>
      </c>
      <c r="H20" s="6">
        <v>3963580.4</v>
      </c>
      <c r="I20" s="5" t="s">
        <v>15</v>
      </c>
      <c r="J20" s="2" t="s">
        <v>2</v>
      </c>
      <c r="K20" s="2" t="s">
        <v>102</v>
      </c>
      <c r="L20" s="1" t="s">
        <v>100</v>
      </c>
    </row>
    <row r="21" spans="1:13" x14ac:dyDescent="0.2">
      <c r="A21" s="10">
        <f>A31+1</f>
        <v>2</v>
      </c>
      <c r="B21" s="5"/>
      <c r="C21" s="5"/>
      <c r="D21" s="5"/>
      <c r="E21" s="9" t="s">
        <v>4</v>
      </c>
      <c r="F21" s="8"/>
      <c r="G21" s="7">
        <v>22434</v>
      </c>
      <c r="H21" s="6">
        <v>1002271.3959999999</v>
      </c>
      <c r="I21" s="5" t="s">
        <v>15</v>
      </c>
      <c r="J21" s="2" t="s">
        <v>31</v>
      </c>
      <c r="K21" s="2" t="s">
        <v>101</v>
      </c>
      <c r="L21" s="1" t="s">
        <v>100</v>
      </c>
    </row>
    <row r="22" spans="1:13" ht="25.5" x14ac:dyDescent="0.2">
      <c r="A22" s="10">
        <f>A13+1</f>
        <v>8</v>
      </c>
      <c r="B22" s="5"/>
      <c r="C22" s="5"/>
      <c r="D22" s="5"/>
      <c r="E22" s="8" t="s">
        <v>79</v>
      </c>
      <c r="F22" s="8" t="s">
        <v>99</v>
      </c>
      <c r="G22" s="7">
        <v>4858</v>
      </c>
      <c r="H22" s="16">
        <v>11563146.210000001</v>
      </c>
      <c r="I22" s="15" t="s">
        <v>35</v>
      </c>
      <c r="J22" s="14" t="s">
        <v>98</v>
      </c>
      <c r="K22" s="14" t="s">
        <v>97</v>
      </c>
      <c r="L22" s="13" t="s">
        <v>96</v>
      </c>
      <c r="M22" s="13"/>
    </row>
    <row r="23" spans="1:13" x14ac:dyDescent="0.2">
      <c r="A23" s="10">
        <f>A21+1</f>
        <v>3</v>
      </c>
      <c r="B23" s="5"/>
      <c r="C23" s="5"/>
      <c r="D23" s="5"/>
      <c r="E23" s="9" t="s">
        <v>4</v>
      </c>
      <c r="F23" s="8"/>
      <c r="G23" s="7">
        <v>40023.410000000003</v>
      </c>
      <c r="H23" s="6">
        <v>1791109.537</v>
      </c>
      <c r="I23" s="5" t="s">
        <v>3</v>
      </c>
      <c r="J23" s="2" t="s">
        <v>31</v>
      </c>
      <c r="K23" s="2" t="s">
        <v>95</v>
      </c>
      <c r="L23" s="1" t="s">
        <v>85</v>
      </c>
    </row>
    <row r="24" spans="1:13" x14ac:dyDescent="0.2">
      <c r="A24" s="10">
        <f>A33+1</f>
        <v>4</v>
      </c>
      <c r="B24" s="5"/>
      <c r="C24" s="5"/>
      <c r="D24" s="5"/>
      <c r="E24" s="9" t="s">
        <v>4</v>
      </c>
      <c r="F24" s="8"/>
      <c r="G24" s="7">
        <v>114661.52129999999</v>
      </c>
      <c r="H24" s="6">
        <v>5132901.83</v>
      </c>
      <c r="I24" s="5" t="s">
        <v>3</v>
      </c>
      <c r="J24" s="2" t="s">
        <v>2</v>
      </c>
      <c r="K24" s="2" t="s">
        <v>94</v>
      </c>
      <c r="L24" s="1" t="s">
        <v>85</v>
      </c>
    </row>
    <row r="25" spans="1:13" ht="25.5" x14ac:dyDescent="0.2">
      <c r="A25" s="10">
        <f>A13+1</f>
        <v>8</v>
      </c>
      <c r="B25" s="5"/>
      <c r="C25" s="5"/>
      <c r="D25" s="5"/>
      <c r="E25" s="9" t="s">
        <v>37</v>
      </c>
      <c r="F25" s="8" t="s">
        <v>36</v>
      </c>
      <c r="G25" s="7" t="s">
        <v>81</v>
      </c>
      <c r="H25" s="6">
        <v>1201000</v>
      </c>
      <c r="I25" s="8" t="s">
        <v>15</v>
      </c>
      <c r="J25" s="2" t="s">
        <v>91</v>
      </c>
      <c r="K25" s="2" t="s">
        <v>93</v>
      </c>
      <c r="L25" s="1" t="s">
        <v>85</v>
      </c>
    </row>
    <row r="26" spans="1:13" ht="25.5" x14ac:dyDescent="0.2">
      <c r="A26" s="10">
        <f>A25+1</f>
        <v>9</v>
      </c>
      <c r="B26" s="5"/>
      <c r="C26" s="5"/>
      <c r="D26" s="5"/>
      <c r="E26" s="9" t="s">
        <v>37</v>
      </c>
      <c r="F26" s="8" t="s">
        <v>92</v>
      </c>
      <c r="G26" s="7" t="s">
        <v>22</v>
      </c>
      <c r="H26" s="6">
        <v>574500</v>
      </c>
      <c r="I26" s="5" t="s">
        <v>15</v>
      </c>
      <c r="J26" s="2" t="s">
        <v>91</v>
      </c>
      <c r="K26" s="2" t="s">
        <v>90</v>
      </c>
      <c r="L26" s="1" t="s">
        <v>85</v>
      </c>
    </row>
    <row r="27" spans="1:13" ht="38.25" x14ac:dyDescent="0.2">
      <c r="A27" s="10">
        <f>A16+1</f>
        <v>24</v>
      </c>
      <c r="B27" s="5"/>
      <c r="C27" s="5"/>
      <c r="D27" s="5"/>
      <c r="E27" s="9" t="s">
        <v>12</v>
      </c>
      <c r="F27" s="8" t="s">
        <v>89</v>
      </c>
      <c r="G27" s="5" t="s">
        <v>88</v>
      </c>
      <c r="H27" s="6">
        <v>6068761</v>
      </c>
      <c r="I27" s="8" t="s">
        <v>3</v>
      </c>
      <c r="J27" s="2" t="s">
        <v>87</v>
      </c>
      <c r="K27" s="2" t="s">
        <v>86</v>
      </c>
      <c r="L27" s="1" t="s">
        <v>85</v>
      </c>
    </row>
    <row r="28" spans="1:13" x14ac:dyDescent="0.2">
      <c r="A28" s="10">
        <f>A26+1</f>
        <v>10</v>
      </c>
      <c r="B28" s="5"/>
      <c r="C28" s="5"/>
      <c r="D28" s="5"/>
      <c r="E28" s="8" t="s">
        <v>24</v>
      </c>
      <c r="F28" s="8" t="s">
        <v>69</v>
      </c>
      <c r="G28" s="7" t="s">
        <v>22</v>
      </c>
      <c r="H28" s="6">
        <v>1062000</v>
      </c>
      <c r="I28" s="5" t="s">
        <v>15</v>
      </c>
      <c r="J28" s="2" t="s">
        <v>84</v>
      </c>
      <c r="K28" s="2" t="s">
        <v>83</v>
      </c>
      <c r="L28" s="1" t="s">
        <v>66</v>
      </c>
    </row>
    <row r="29" spans="1:13" x14ac:dyDescent="0.2">
      <c r="A29" s="10">
        <f>A28+1</f>
        <v>11</v>
      </c>
      <c r="B29" s="5"/>
      <c r="C29" s="5"/>
      <c r="D29" s="5"/>
      <c r="E29" s="9" t="s">
        <v>37</v>
      </c>
      <c r="F29" s="8" t="s">
        <v>82</v>
      </c>
      <c r="G29" s="7" t="s">
        <v>81</v>
      </c>
      <c r="H29" s="6">
        <v>1800000</v>
      </c>
      <c r="I29" s="5" t="s">
        <v>15</v>
      </c>
      <c r="J29" s="2" t="s">
        <v>34</v>
      </c>
      <c r="K29" s="2" t="s">
        <v>80</v>
      </c>
      <c r="L29" s="1" t="s">
        <v>66</v>
      </c>
    </row>
    <row r="30" spans="1:13" ht="25.5" x14ac:dyDescent="0.2">
      <c r="A30" s="10">
        <f>A29+1</f>
        <v>12</v>
      </c>
      <c r="B30" s="5"/>
      <c r="C30" s="5"/>
      <c r="D30" s="5"/>
      <c r="E30" s="8" t="s">
        <v>79</v>
      </c>
      <c r="F30" s="8" t="s">
        <v>78</v>
      </c>
      <c r="G30" s="7" t="s">
        <v>77</v>
      </c>
      <c r="H30" s="6">
        <v>638970</v>
      </c>
      <c r="I30" s="5" t="s">
        <v>15</v>
      </c>
      <c r="J30" s="2" t="s">
        <v>76</v>
      </c>
      <c r="K30" s="2" t="s">
        <v>75</v>
      </c>
      <c r="L30" s="1" t="s">
        <v>66</v>
      </c>
    </row>
    <row r="31" spans="1:13" ht="63.75" x14ac:dyDescent="0.2">
      <c r="A31" s="10" t="s">
        <v>74</v>
      </c>
      <c r="B31" s="11"/>
      <c r="C31" s="7"/>
      <c r="D31" s="7"/>
      <c r="E31" s="9" t="s">
        <v>43</v>
      </c>
      <c r="F31" s="11" t="s">
        <v>73</v>
      </c>
      <c r="G31" s="7" t="s">
        <v>72</v>
      </c>
      <c r="H31" s="12">
        <v>3106774</v>
      </c>
      <c r="I31" s="11" t="s">
        <v>15</v>
      </c>
      <c r="J31" s="2" t="s">
        <v>71</v>
      </c>
      <c r="K31" s="2" t="s">
        <v>70</v>
      </c>
      <c r="L31" s="1" t="s">
        <v>66</v>
      </c>
    </row>
    <row r="32" spans="1:13" x14ac:dyDescent="0.2">
      <c r="A32" s="10">
        <f>A31+1</f>
        <v>2</v>
      </c>
      <c r="B32" s="5"/>
      <c r="C32" s="5"/>
      <c r="D32" s="5"/>
      <c r="E32" s="8" t="s">
        <v>24</v>
      </c>
      <c r="F32" s="8" t="s">
        <v>69</v>
      </c>
      <c r="G32" s="7" t="s">
        <v>22</v>
      </c>
      <c r="H32" s="6">
        <v>717440</v>
      </c>
      <c r="I32" s="5" t="s">
        <v>15</v>
      </c>
      <c r="J32" s="2" t="s">
        <v>68</v>
      </c>
      <c r="K32" s="2" t="s">
        <v>67</v>
      </c>
      <c r="L32" s="1" t="s">
        <v>66</v>
      </c>
    </row>
    <row r="33" spans="1:12" ht="63.75" x14ac:dyDescent="0.2">
      <c r="A33" s="10">
        <f>A32+1</f>
        <v>3</v>
      </c>
      <c r="B33" s="5"/>
      <c r="C33" s="5"/>
      <c r="D33" s="5"/>
      <c r="E33" s="9" t="s">
        <v>43</v>
      </c>
      <c r="F33" s="8" t="s">
        <v>65</v>
      </c>
      <c r="G33" s="7" t="s">
        <v>64</v>
      </c>
      <c r="H33" s="6">
        <v>9918144</v>
      </c>
      <c r="I33" s="5" t="s">
        <v>3</v>
      </c>
      <c r="J33" s="2" t="s">
        <v>63</v>
      </c>
      <c r="K33" s="2" t="s">
        <v>62</v>
      </c>
      <c r="L33" s="1" t="s">
        <v>44</v>
      </c>
    </row>
    <row r="34" spans="1:12" ht="63.75" x14ac:dyDescent="0.2">
      <c r="A34" s="10">
        <f>A33+1</f>
        <v>4</v>
      </c>
      <c r="B34" s="5"/>
      <c r="C34" s="5"/>
      <c r="D34" s="5"/>
      <c r="E34" s="9" t="s">
        <v>43</v>
      </c>
      <c r="F34" s="8" t="s">
        <v>61</v>
      </c>
      <c r="G34" s="7" t="s">
        <v>60</v>
      </c>
      <c r="H34" s="6">
        <v>625876.43000000005</v>
      </c>
      <c r="I34" s="5" t="s">
        <v>15</v>
      </c>
      <c r="J34" s="2" t="s">
        <v>59</v>
      </c>
      <c r="K34" s="2" t="s">
        <v>58</v>
      </c>
      <c r="L34" s="1" t="s">
        <v>44</v>
      </c>
    </row>
    <row r="35" spans="1:12" ht="63.75" x14ac:dyDescent="0.2">
      <c r="A35" s="10">
        <f>A34+1</f>
        <v>5</v>
      </c>
      <c r="B35" s="5"/>
      <c r="C35" s="5"/>
      <c r="D35" s="5"/>
      <c r="E35" s="9" t="s">
        <v>43</v>
      </c>
      <c r="F35" s="8" t="s">
        <v>57</v>
      </c>
      <c r="G35" s="7" t="s">
        <v>56</v>
      </c>
      <c r="H35" s="6">
        <v>25448597.239999998</v>
      </c>
      <c r="I35" s="5" t="s">
        <v>3</v>
      </c>
      <c r="J35" s="2" t="s">
        <v>40</v>
      </c>
      <c r="K35" s="2" t="s">
        <v>55</v>
      </c>
      <c r="L35" s="1" t="s">
        <v>44</v>
      </c>
    </row>
    <row r="36" spans="1:12" ht="63.75" x14ac:dyDescent="0.2">
      <c r="A36" s="10">
        <f>A35+1</f>
        <v>6</v>
      </c>
      <c r="B36" s="5"/>
      <c r="C36" s="5"/>
      <c r="D36" s="5"/>
      <c r="E36" s="9" t="s">
        <v>43</v>
      </c>
      <c r="F36" s="8" t="s">
        <v>54</v>
      </c>
      <c r="G36" s="7" t="s">
        <v>53</v>
      </c>
      <c r="H36" s="6">
        <v>6275346.7000000002</v>
      </c>
      <c r="I36" s="5" t="s">
        <v>15</v>
      </c>
      <c r="J36" s="2" t="s">
        <v>52</v>
      </c>
      <c r="K36" s="2" t="s">
        <v>51</v>
      </c>
      <c r="L36" s="1" t="s">
        <v>44</v>
      </c>
    </row>
    <row r="37" spans="1:12" x14ac:dyDescent="0.2">
      <c r="A37" s="10">
        <f>A24+1</f>
        <v>5</v>
      </c>
      <c r="B37" s="5"/>
      <c r="C37" s="5"/>
      <c r="D37" s="5"/>
      <c r="E37" s="9" t="s">
        <v>4</v>
      </c>
      <c r="F37" s="8"/>
      <c r="G37" s="7">
        <v>40246</v>
      </c>
      <c r="H37" s="6">
        <v>1842333.5999999999</v>
      </c>
      <c r="I37" s="5" t="s">
        <v>3</v>
      </c>
      <c r="J37" s="2" t="s">
        <v>31</v>
      </c>
      <c r="K37" s="2" t="s">
        <v>50</v>
      </c>
      <c r="L37" s="1" t="s">
        <v>44</v>
      </c>
    </row>
    <row r="38" spans="1:12" x14ac:dyDescent="0.2">
      <c r="A38" s="10">
        <f>A35+1</f>
        <v>6</v>
      </c>
      <c r="B38" s="5"/>
      <c r="C38" s="5"/>
      <c r="D38" s="5"/>
      <c r="E38" s="9" t="s">
        <v>4</v>
      </c>
      <c r="F38" s="8"/>
      <c r="G38" s="7">
        <v>110676</v>
      </c>
      <c r="H38" s="6">
        <v>5072053.2736799996</v>
      </c>
      <c r="I38" s="5" t="s">
        <v>3</v>
      </c>
      <c r="J38" s="2" t="s">
        <v>2</v>
      </c>
      <c r="K38" s="2" t="s">
        <v>49</v>
      </c>
      <c r="L38" s="1" t="s">
        <v>44</v>
      </c>
    </row>
    <row r="39" spans="1:12" ht="25.5" x14ac:dyDescent="0.2">
      <c r="A39" s="10">
        <f>A30+1</f>
        <v>13</v>
      </c>
      <c r="B39" s="5"/>
      <c r="C39" s="5"/>
      <c r="D39" s="5"/>
      <c r="E39" s="9" t="s">
        <v>37</v>
      </c>
      <c r="F39" s="8" t="s">
        <v>48</v>
      </c>
      <c r="G39" s="7" t="s">
        <v>47</v>
      </c>
      <c r="H39" s="6">
        <v>15845300</v>
      </c>
      <c r="I39" s="5" t="s">
        <v>3</v>
      </c>
      <c r="J39" s="2" t="s">
        <v>46</v>
      </c>
      <c r="K39" s="2" t="s">
        <v>45</v>
      </c>
      <c r="L39" s="1" t="s">
        <v>44</v>
      </c>
    </row>
    <row r="40" spans="1:12" ht="63.75" x14ac:dyDescent="0.2">
      <c r="A40" s="10">
        <f>A39+1</f>
        <v>14</v>
      </c>
      <c r="B40" s="5"/>
      <c r="C40" s="5"/>
      <c r="D40" s="5"/>
      <c r="E40" s="9" t="s">
        <v>43</v>
      </c>
      <c r="F40" s="8" t="s">
        <v>42</v>
      </c>
      <c r="G40" s="7" t="s">
        <v>41</v>
      </c>
      <c r="H40" s="6">
        <v>1279849.31</v>
      </c>
      <c r="I40" s="5" t="s">
        <v>15</v>
      </c>
      <c r="J40" s="2" t="s">
        <v>40</v>
      </c>
      <c r="K40" s="2" t="s">
        <v>39</v>
      </c>
      <c r="L40" s="1" t="s">
        <v>38</v>
      </c>
    </row>
    <row r="41" spans="1:12" ht="25.5" x14ac:dyDescent="0.2">
      <c r="A41" s="10">
        <f>A40+1</f>
        <v>15</v>
      </c>
      <c r="B41" s="5"/>
      <c r="C41" s="5"/>
      <c r="D41" s="5"/>
      <c r="E41" s="9" t="s">
        <v>37</v>
      </c>
      <c r="F41" s="8" t="s">
        <v>36</v>
      </c>
      <c r="G41" s="7" t="s">
        <v>22</v>
      </c>
      <c r="H41" s="6">
        <v>651000</v>
      </c>
      <c r="I41" s="5" t="s">
        <v>35</v>
      </c>
      <c r="J41" s="2" t="s">
        <v>34</v>
      </c>
      <c r="K41" s="2" t="s">
        <v>33</v>
      </c>
      <c r="L41" s="1" t="s">
        <v>32</v>
      </c>
    </row>
    <row r="42" spans="1:12" x14ac:dyDescent="0.2">
      <c r="A42" s="10">
        <f>A38+1</f>
        <v>7</v>
      </c>
      <c r="B42" s="5"/>
      <c r="C42" s="5"/>
      <c r="D42" s="5"/>
      <c r="E42" s="9" t="s">
        <v>4</v>
      </c>
      <c r="F42" s="8"/>
      <c r="G42" s="7">
        <v>48125</v>
      </c>
      <c r="H42" s="6">
        <v>2259606</v>
      </c>
      <c r="I42" s="5" t="s">
        <v>3</v>
      </c>
      <c r="J42" s="2" t="s">
        <v>31</v>
      </c>
      <c r="K42" s="2" t="s">
        <v>30</v>
      </c>
      <c r="L42" s="1" t="s">
        <v>28</v>
      </c>
    </row>
    <row r="43" spans="1:12" x14ac:dyDescent="0.2">
      <c r="A43" s="10">
        <f>A39+1</f>
        <v>14</v>
      </c>
      <c r="B43" s="5"/>
      <c r="C43" s="5"/>
      <c r="D43" s="5"/>
      <c r="E43" s="9" t="s">
        <v>4</v>
      </c>
      <c r="F43" s="8"/>
      <c r="G43" s="7">
        <f>34871.1622</f>
        <v>34871.162199999999</v>
      </c>
      <c r="H43" s="6">
        <v>1643901.5441919998</v>
      </c>
      <c r="I43" s="5" t="s">
        <v>3</v>
      </c>
      <c r="J43" s="2" t="s">
        <v>2</v>
      </c>
      <c r="K43" s="2" t="s">
        <v>29</v>
      </c>
      <c r="L43" s="1" t="s">
        <v>28</v>
      </c>
    </row>
    <row r="44" spans="1:12" x14ac:dyDescent="0.2">
      <c r="A44" s="10">
        <f>A41+1</f>
        <v>16</v>
      </c>
      <c r="B44" s="5"/>
      <c r="C44" s="5"/>
      <c r="D44" s="5"/>
      <c r="E44" s="8" t="s">
        <v>24</v>
      </c>
      <c r="F44" s="8" t="s">
        <v>27</v>
      </c>
      <c r="G44" s="7" t="s">
        <v>22</v>
      </c>
      <c r="H44" s="6">
        <v>750000</v>
      </c>
      <c r="I44" s="5" t="s">
        <v>15</v>
      </c>
      <c r="J44" s="2" t="s">
        <v>26</v>
      </c>
      <c r="K44" s="1" t="s">
        <v>25</v>
      </c>
      <c r="L44" s="1" t="s">
        <v>19</v>
      </c>
    </row>
    <row r="45" spans="1:12" x14ac:dyDescent="0.2">
      <c r="A45" s="10">
        <f>A44+1</f>
        <v>17</v>
      </c>
      <c r="B45" s="5"/>
      <c r="C45" s="5"/>
      <c r="D45" s="5"/>
      <c r="E45" s="8" t="s">
        <v>24</v>
      </c>
      <c r="F45" s="8" t="s">
        <v>23</v>
      </c>
      <c r="G45" s="7" t="s">
        <v>22</v>
      </c>
      <c r="H45" s="6">
        <v>611000</v>
      </c>
      <c r="I45" s="8" t="s">
        <v>15</v>
      </c>
      <c r="J45" s="2" t="s">
        <v>21</v>
      </c>
      <c r="K45" s="2" t="s">
        <v>20</v>
      </c>
      <c r="L45" s="1" t="s">
        <v>19</v>
      </c>
    </row>
    <row r="46" spans="1:12" ht="25.5" x14ac:dyDescent="0.2">
      <c r="A46" s="10">
        <f>A45+1</f>
        <v>18</v>
      </c>
      <c r="B46" s="5"/>
      <c r="C46" s="5"/>
      <c r="D46" s="5"/>
      <c r="E46" s="9" t="s">
        <v>18</v>
      </c>
      <c r="F46" s="8" t="s">
        <v>17</v>
      </c>
      <c r="G46" s="7" t="s">
        <v>16</v>
      </c>
      <c r="H46" s="6">
        <v>451528.4</v>
      </c>
      <c r="I46" s="8" t="s">
        <v>15</v>
      </c>
      <c r="J46" s="2" t="s">
        <v>14</v>
      </c>
      <c r="K46" s="2" t="s">
        <v>13</v>
      </c>
      <c r="L46" s="1" t="s">
        <v>0</v>
      </c>
    </row>
    <row r="47" spans="1:12" ht="38.25" x14ac:dyDescent="0.2">
      <c r="A47" s="10">
        <f>A46+1</f>
        <v>19</v>
      </c>
      <c r="B47" s="5"/>
      <c r="C47" s="5"/>
      <c r="D47" s="5"/>
      <c r="E47" s="9" t="s">
        <v>12</v>
      </c>
      <c r="F47" s="8" t="s">
        <v>11</v>
      </c>
      <c r="G47" s="7" t="s">
        <v>10</v>
      </c>
      <c r="H47" s="6">
        <v>1548853.76</v>
      </c>
      <c r="I47" s="8" t="s">
        <v>9</v>
      </c>
      <c r="J47" s="2" t="s">
        <v>8</v>
      </c>
      <c r="K47" s="2" t="s">
        <v>7</v>
      </c>
      <c r="L47" s="1" t="s">
        <v>0</v>
      </c>
    </row>
    <row r="48" spans="1:12" x14ac:dyDescent="0.2">
      <c r="A48" s="10">
        <f>A43+1</f>
        <v>15</v>
      </c>
      <c r="B48" s="5"/>
      <c r="C48" s="5"/>
      <c r="D48" s="5"/>
      <c r="E48" s="9" t="s">
        <v>4</v>
      </c>
      <c r="F48" s="8"/>
      <c r="G48" s="7">
        <v>51372</v>
      </c>
      <c r="H48" s="6">
        <v>2409405.6</v>
      </c>
      <c r="I48" s="5" t="s">
        <v>3</v>
      </c>
      <c r="J48" s="2" t="s">
        <v>6</v>
      </c>
      <c r="K48" s="2" t="s">
        <v>5</v>
      </c>
      <c r="L48" s="1" t="s">
        <v>0</v>
      </c>
    </row>
    <row r="49" spans="1:12" x14ac:dyDescent="0.2">
      <c r="A49" s="10">
        <f>A41+1</f>
        <v>16</v>
      </c>
      <c r="B49" s="5"/>
      <c r="C49" s="5"/>
      <c r="D49" s="5"/>
      <c r="E49" s="9" t="s">
        <v>4</v>
      </c>
      <c r="F49" s="8"/>
      <c r="G49" s="7">
        <v>94068.51</v>
      </c>
      <c r="H49" s="6">
        <v>4438029.62</v>
      </c>
      <c r="I49" s="5" t="s">
        <v>3</v>
      </c>
      <c r="J49" s="2" t="s">
        <v>2</v>
      </c>
      <c r="K49" s="2" t="s">
        <v>1</v>
      </c>
      <c r="L49" s="1" t="s">
        <v>0</v>
      </c>
    </row>
    <row r="50" spans="1:12" x14ac:dyDescent="0.2">
      <c r="H50" s="26">
        <f>SUM(H12:H49)</f>
        <v>142256813.240872</v>
      </c>
    </row>
    <row r="53" spans="1:12" x14ac:dyDescent="0.2">
      <c r="H53" s="3">
        <f>SUBTOTAL(9,H19:H51)</f>
        <v>262654508.59174401</v>
      </c>
    </row>
  </sheetData>
  <autoFilter ref="A10:L50"/>
  <mergeCells count="3">
    <mergeCell ref="A6:I6"/>
    <mergeCell ref="A8:I8"/>
    <mergeCell ref="A7:I7"/>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zoomScaleSheetLayoutView="100" workbookViewId="0">
      <selection activeCell="B19" sqref="B19"/>
    </sheetView>
  </sheetViews>
  <sheetFormatPr defaultRowHeight="12.75" x14ac:dyDescent="0.2"/>
  <cols>
    <col min="1" max="1" width="8.5703125" style="4" customWidth="1"/>
    <col min="2" max="2" width="49.140625" style="1" customWidth="1"/>
    <col min="3" max="4" width="31.28515625" style="1" customWidth="1"/>
    <col min="5" max="5" width="46.42578125" style="2" customWidth="1"/>
    <col min="6" max="6" width="21.28515625" style="4" customWidth="1"/>
    <col min="7" max="7" width="21.28515625" style="3" customWidth="1"/>
    <col min="8" max="8" width="21.28515625" style="2" customWidth="1"/>
    <col min="9" max="10" width="25.28515625" style="2" customWidth="1"/>
    <col min="11" max="16384" width="9.140625" style="1"/>
  </cols>
  <sheetData>
    <row r="1" spans="1:10" x14ac:dyDescent="0.2">
      <c r="H1" s="27" t="s">
        <v>138</v>
      </c>
    </row>
    <row r="2" spans="1:10" x14ac:dyDescent="0.2">
      <c r="H2" s="27" t="s">
        <v>137</v>
      </c>
    </row>
    <row r="3" spans="1:10" x14ac:dyDescent="0.2">
      <c r="H3" s="27" t="s">
        <v>136</v>
      </c>
    </row>
    <row r="6" spans="1:10" s="23" customFormat="1" ht="15.75" x14ac:dyDescent="0.25">
      <c r="A6" s="33" t="s">
        <v>135</v>
      </c>
      <c r="B6" s="33"/>
      <c r="C6" s="33"/>
      <c r="D6" s="33"/>
      <c r="E6" s="33"/>
      <c r="F6" s="33"/>
      <c r="G6" s="33"/>
      <c r="H6" s="33"/>
      <c r="I6" s="24"/>
      <c r="J6" s="24"/>
    </row>
    <row r="7" spans="1:10" s="23" customFormat="1" ht="15.75" x14ac:dyDescent="0.25">
      <c r="A7" s="33" t="s">
        <v>159</v>
      </c>
      <c r="B7" s="33"/>
      <c r="C7" s="33"/>
      <c r="D7" s="33"/>
      <c r="E7" s="33"/>
      <c r="F7" s="33"/>
      <c r="G7" s="33"/>
      <c r="H7" s="33"/>
      <c r="I7" s="24"/>
      <c r="J7" s="24"/>
    </row>
    <row r="8" spans="1:10" s="23" customFormat="1" ht="15.75" x14ac:dyDescent="0.25">
      <c r="A8" s="33"/>
      <c r="B8" s="33"/>
      <c r="C8" s="33"/>
      <c r="D8" s="33"/>
      <c r="E8" s="33"/>
      <c r="F8" s="33"/>
      <c r="G8" s="33"/>
      <c r="H8" s="33"/>
      <c r="I8" s="24"/>
      <c r="J8" s="24"/>
    </row>
    <row r="10" spans="1:10" s="19" customFormat="1" ht="127.5" x14ac:dyDescent="0.2">
      <c r="A10" s="21" t="s">
        <v>133</v>
      </c>
      <c r="B10" s="21" t="s">
        <v>132</v>
      </c>
      <c r="C10" s="21" t="s">
        <v>131</v>
      </c>
      <c r="D10" s="21" t="s">
        <v>130</v>
      </c>
      <c r="E10" s="21" t="s">
        <v>129</v>
      </c>
      <c r="F10" s="21" t="s">
        <v>128</v>
      </c>
      <c r="G10" s="22" t="s">
        <v>146</v>
      </c>
      <c r="H10" s="21" t="s">
        <v>126</v>
      </c>
    </row>
    <row r="11" spans="1:10" s="18" customFormat="1" x14ac:dyDescent="0.2">
      <c r="A11" s="20">
        <v>1</v>
      </c>
      <c r="B11" s="20">
        <v>2</v>
      </c>
      <c r="C11" s="20">
        <v>3</v>
      </c>
      <c r="D11" s="20">
        <v>4</v>
      </c>
      <c r="E11" s="21">
        <v>5</v>
      </c>
      <c r="F11" s="20">
        <v>6</v>
      </c>
      <c r="G11" s="20">
        <v>7</v>
      </c>
      <c r="H11" s="21">
        <v>8</v>
      </c>
      <c r="I11" s="19"/>
      <c r="J11" s="19"/>
    </row>
    <row r="12" spans="1:10" ht="67.5" customHeight="1" x14ac:dyDescent="0.2">
      <c r="A12" s="10" t="s">
        <v>74</v>
      </c>
      <c r="B12" s="41" t="str">
        <f>январь!B12</f>
        <v>1) Газораспределительные сети г.Якутска и пригородов: Газораспределительные сети с. Марха, Газораспределительные сети с.Маган, Газораспределительные сети с.Жатай, Газораспределительные сети с.Кангалассы, Газораспределительные сети с.Капитоновка, Газораспределительные сети с.Тулагино, с.Сырдах, Газораспределительные сети с.Кильдямцы.
2) Газораспределительные сети с. Верхневилюйск, Газораспределительные сети с. Хомустах, Газораспределительные сети с. Оросу, Газораспределительные сети с. с.Тамалакан, Газораспределительные сети с. Кюль, Газораспределительные сети с. Харыялах;
3) Газораспределительные сети с. Майя, Газораспределительные сети с. Петровка, Газораспределительные сети  с. Чуйя;
4) Газораспределительные сети  с. Табага, Газораспределительные сети  с. Павловск, Газораспределительные сети  с. Хаптагай, Газораспределительные сети  п. Н-Бестях, Газораспределительные сети  с. Тюнгюлю, Газораспределительные сети  с. Тумул; 
5) Газораспределительные сети с. Мукучи, Газораспределительные сети с. Мастах, Газораспределительные сети с. Багадя, Газораспределительные сети с. Арылах;
6) Газораспределительные сети с. Намцы, Газораспределительные сети с. Хамагатта, Газораспределительные сети с. Партизан, Газораспределительные сети с. Кысыл-Сыр, Газораспределительные сети с. Аппаны, Газораспределительные сети с. Графский Берег, Газораспределительные сети с. Едейцы, Газораспределительные сети с. Искра, Газораспределительные сети с. Красная деревня, Газораспределительные сети с. Никольцы; 
7) Газораспределительные сети с. Бетюнцы, Газораспределительные сети с. Модутцы;
8) Газораспределительные сети с. Столбы, Газораспределительные сети с. Маймага, Газораспределительные сети с. Булуус;
9) Газораспределительные сети с. Ситте;
10) Газораспределительные сети с. Салбанцы;
11) Газораспределительные сети с. Тастах;
12) Газораспределительные сети с. Хатассы, Газораспределительные сети с. Владимировка, Газораспределительные сети с. Ст.Табага, Газораспределительные сети район ВШМ;
13) Газораспределительные сети г. Покровск, Газораспределительные сети п. Мохсоголлох, Газораспределительные сети п. В.Бестях, Газораспределительные сети с. Немюгюнцы;
14) Газораспределительные сети с. Октемцы, Газораспределительные сети с. Техтюр, Газораспределительные сети  с. Улах-Ан;
15) Газораспределительные сети с.Улахан-Ан;
16) Газораспределительные сети с. Булгунняхтах;
17) Газораспределительные сети  г. Вилюйск;
18) Газораспределительные сети п. Кысыл-Сыр;
19) Газораспределительные сети с. Сосновка,  Газораспределительные сети с. Чинеке;
20) Газораспределительные сети с. Екюндю;
21) Газораспределительные сети с. Бетюнг;
22) Газораспределительные сети с. Тасагар;
23) Газораспределительные сети с. Хампа;
24) Газораспределительные сети с. Тымпы; 
25) Газораспределительные сети с. Чай;
26) Газораспределительные сети с. Сыдыбыл; Газораспределительные сети с. Кеданда;
27) Газораспределительные сети с. Усун;
28) Газораспределительные сети с. Тербяс;
29) Газораспределительные сети с. Кюбяинде;
30) Газораспределительные сети с. Бясь-Кюель;
31) Газораспределительные сети с. Кюерелях;
32) Газораспределительные сети с. Кобяй;
33) Газораспределительные сети с. Аргас;
34) Газораспределительные сети с. Тыайа;
35) Газораспределительные сети с.Чагда;
36) Газораспределительные сети с. Арыктаах;
37) Газораспределительные сети с.Люксюгун;
38) Газораспределительные сети г. Ленск.</v>
      </c>
      <c r="C12" s="41" t="str">
        <f>январь!C12</f>
        <v>1) Выход из ГРС1, ГРС2 г.Якутска, и Пригороды;
2) АГРС с. Верхневилюйск, АГРС с. Хомустах, АГРС с. с.Тамалакан, АГРС с. Кюль, АГРС с. Верхневилюйск;
3) АГРС "Майя";
4) АГРС "Павловск","Хаптагай","Табага","Н-Бестях","Тюнгюлю";
5) АГРС с. Мукучи, ГРС с. Мастах, АГРС с. Арылах;
6) АГРС с. Намцы;
7) АГРС с. Бетюнцы;
8) АГРС с.Столбы;
9) АГРС с.Ситте;
10) АГРС с.Салбанцы;
11) АГРС с.Тастах;
12) АГРС "Хатассы";
13) АГРС "Покровск";
14) АГРС с.Октемцы;
15) АГРС с.Улахан-Ан;
16) АГРС с.Булгунняхтах;
17) АГРС Вилюйск;
18)АГРС Кысыл-Сыр;
19) АГРС Чинеке;
20) АГРС Екюндю;
21) АГРС Екюндю;
22) АГРС Тасагар;
23) АГРС Хампа;
24) АГРС Тымпы;
25) АГРС Чай;
26) АГРС Сыдыбыл;
27) АГРС Усун;
28) АГРС Тербяс;
29) АГРС Кюбяинде;
30) АГРС с.Бясь-Кюель;
31) АГРС с.Кюерелях;
32) АГРС с.Кобяй;
33) АГРС Берге;
34) АГРС с.Тыайа;
35) АГРС с.Чагда;
36) АГРС с.Арыктаах;
37) АГРС с.Люксюгун;
38) АГРС г. Ленск.</v>
      </c>
      <c r="D12" s="41" t="str">
        <f>январь!D12</f>
        <v>1) г.Якутск и пригород: с. Марха,  с.Маган,  с.Жатай,  с.Кангалассы,  с.Капитоновка,  с.Тулагино, с.Сырдах, с.Кильдямцы;
2) с. Верхневилюйск, с. Хомустах,  с. Оросу, с.Тамалакан, с. Кюль,  с. Харыялах;
3) с. Майя, с. Петровка, с. Чуйя;
4) с.Табага, с.Павловск, с.Хаптагай, п.Н-Бестях,  с.Тюнгюлю, с.Тумул;
5) с. Мукучи, с. Мастах, с. Багадя, с. Арылах;
6) с. Намцы, с. Хамагатта, с. Партизан, с. Кысыл-Сыр, с. Аппаны, с. Графский Берег, с. Едейцы, с. Искра, с. Красная деревня, с. Никольцы;
7) Бетюнцы,с. Модутцы;
8) с.Столбы, с. Маймага, с. Булуус;
9) с.Ситте;
10) с. Салбанцы;
11) с. Тастах;
12) с. Хатассы, с. Владимировка, с. Ст.Табага, Высшая школа музыки;
13) г. Покровск,  п. Мохсоголлох,  п. В.Бестях,  с. Немюгюнцы;
14) с. Октемцы, с. Техтюр, с. Улах-Ан;
15) с.Улахан-Ан;
16) с. Булгунняхтах;
17) г. Вилюйск;
18) п. Кысыл-Сыр;
19) с. Сосновка, с. Чинеке;
20) с. Екюндю;
21) с. Бетюнг;
22) с. Тасагар;
23) с. Хампа;
24) с. Тымпы;
25) с. Чай;
26) с. Сыдыбыл; с. Кеданда;
27) с. Усун;
28) с. Тербяс;
29) с. Кюбяинде;
30) с. Бясь-Кюель;
31) с. Кюерелях;
32) с. Кобяй;
33) с. Аргас;
34) с. Тыайа;
35) с .Чагда;
36) с Арыктаах;
37) с Люксюгун;
38) г.Ленск</v>
      </c>
      <c r="E12" s="8" t="s">
        <v>12</v>
      </c>
      <c r="F12" s="29">
        <v>0</v>
      </c>
      <c r="G12" s="29">
        <v>0</v>
      </c>
      <c r="H12" s="29">
        <v>0</v>
      </c>
    </row>
    <row r="13" spans="1:10" ht="226.5" customHeight="1" x14ac:dyDescent="0.2">
      <c r="A13" s="10" t="s">
        <v>140</v>
      </c>
      <c r="B13" s="42"/>
      <c r="C13" s="42"/>
      <c r="D13" s="42"/>
      <c r="E13" s="8" t="s">
        <v>24</v>
      </c>
      <c r="F13" s="29">
        <v>0</v>
      </c>
      <c r="G13" s="29">
        <v>0</v>
      </c>
      <c r="H13" s="29">
        <v>0</v>
      </c>
    </row>
    <row r="14" spans="1:10" ht="226.5" customHeight="1" x14ac:dyDescent="0.2">
      <c r="A14" s="10" t="s">
        <v>141</v>
      </c>
      <c r="B14" s="42"/>
      <c r="C14" s="42"/>
      <c r="D14" s="42"/>
      <c r="E14" s="9" t="s">
        <v>43</v>
      </c>
      <c r="F14" s="32">
        <v>0</v>
      </c>
      <c r="G14" s="32">
        <v>0</v>
      </c>
      <c r="H14" s="32">
        <v>0</v>
      </c>
    </row>
    <row r="15" spans="1:10" ht="226.5" customHeight="1" x14ac:dyDescent="0.2">
      <c r="A15" s="10" t="s">
        <v>142</v>
      </c>
      <c r="B15" s="42"/>
      <c r="C15" s="42"/>
      <c r="D15" s="42"/>
      <c r="E15" s="9" t="s">
        <v>18</v>
      </c>
      <c r="F15" s="29">
        <v>0</v>
      </c>
      <c r="G15" s="29">
        <v>0</v>
      </c>
      <c r="H15" s="29">
        <v>0</v>
      </c>
    </row>
    <row r="16" spans="1:10" ht="155.25" customHeight="1" x14ac:dyDescent="0.2">
      <c r="A16" s="10" t="s">
        <v>143</v>
      </c>
      <c r="B16" s="42"/>
      <c r="C16" s="42"/>
      <c r="D16" s="42"/>
      <c r="E16" s="9" t="s">
        <v>4</v>
      </c>
      <c r="F16" s="29">
        <v>0</v>
      </c>
      <c r="G16" s="29">
        <v>0</v>
      </c>
      <c r="H16" s="29">
        <v>0</v>
      </c>
    </row>
    <row r="17" spans="1:12" ht="132.75" customHeight="1" x14ac:dyDescent="0.2">
      <c r="A17" s="10" t="s">
        <v>144</v>
      </c>
      <c r="B17" s="42"/>
      <c r="C17" s="42"/>
      <c r="D17" s="42"/>
      <c r="E17" s="8" t="s">
        <v>79</v>
      </c>
      <c r="F17" s="29">
        <v>0</v>
      </c>
      <c r="G17" s="29">
        <v>0</v>
      </c>
      <c r="H17" s="29">
        <v>0</v>
      </c>
      <c r="I17" s="14"/>
      <c r="J17" s="14"/>
      <c r="K17" s="13"/>
      <c r="L17" s="13"/>
    </row>
    <row r="18" spans="1:12" ht="39.75" customHeight="1" x14ac:dyDescent="0.2">
      <c r="A18" s="10" t="s">
        <v>145</v>
      </c>
      <c r="B18" s="43"/>
      <c r="C18" s="43"/>
      <c r="D18" s="43"/>
      <c r="E18" s="9" t="s">
        <v>139</v>
      </c>
      <c r="F18" s="29">
        <v>0</v>
      </c>
      <c r="G18" s="29">
        <v>0</v>
      </c>
      <c r="H18" s="29">
        <v>0</v>
      </c>
    </row>
    <row r="19" spans="1:12" x14ac:dyDescent="0.2">
      <c r="G19" s="26">
        <f>SUM(G12:G18)</f>
        <v>0</v>
      </c>
    </row>
  </sheetData>
  <mergeCells count="6">
    <mergeCell ref="A6:H6"/>
    <mergeCell ref="A7:H7"/>
    <mergeCell ref="A8:H8"/>
    <mergeCell ref="B12:B18"/>
    <mergeCell ref="C12:C18"/>
    <mergeCell ref="D12:D18"/>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zoomScaleSheetLayoutView="100" workbookViewId="0">
      <selection activeCell="E12" sqref="E12"/>
    </sheetView>
  </sheetViews>
  <sheetFormatPr defaultRowHeight="12.75" x14ac:dyDescent="0.2"/>
  <cols>
    <col min="1" max="1" width="8.5703125" style="4" customWidth="1"/>
    <col min="2" max="2" width="45.5703125" style="1" customWidth="1"/>
    <col min="3" max="4" width="31.7109375" style="1" customWidth="1"/>
    <col min="5" max="5" width="46.42578125" style="2" customWidth="1"/>
    <col min="6" max="6" width="21.28515625" style="4" customWidth="1"/>
    <col min="7" max="7" width="21.28515625" style="3" customWidth="1"/>
    <col min="8" max="8" width="21.28515625" style="2" customWidth="1"/>
    <col min="9" max="10" width="25.28515625" style="2" customWidth="1"/>
    <col min="11" max="16384" width="9.140625" style="1"/>
  </cols>
  <sheetData>
    <row r="1" spans="1:10" x14ac:dyDescent="0.2">
      <c r="H1" s="27" t="s">
        <v>138</v>
      </c>
    </row>
    <row r="2" spans="1:10" x14ac:dyDescent="0.2">
      <c r="H2" s="27" t="s">
        <v>137</v>
      </c>
    </row>
    <row r="3" spans="1:10" x14ac:dyDescent="0.2">
      <c r="H3" s="27" t="s">
        <v>136</v>
      </c>
    </row>
    <row r="6" spans="1:10" s="23" customFormat="1" ht="15.75" x14ac:dyDescent="0.25">
      <c r="A6" s="33" t="s">
        <v>135</v>
      </c>
      <c r="B6" s="33"/>
      <c r="C6" s="33"/>
      <c r="D6" s="33"/>
      <c r="E6" s="33"/>
      <c r="F6" s="33"/>
      <c r="G6" s="33"/>
      <c r="H6" s="33"/>
      <c r="I6" s="24"/>
      <c r="J6" s="24"/>
    </row>
    <row r="7" spans="1:10" s="23" customFormat="1" ht="15.75" x14ac:dyDescent="0.25">
      <c r="A7" s="33" t="s">
        <v>160</v>
      </c>
      <c r="B7" s="33"/>
      <c r="C7" s="33"/>
      <c r="D7" s="33"/>
      <c r="E7" s="33"/>
      <c r="F7" s="33"/>
      <c r="G7" s="33"/>
      <c r="H7" s="33"/>
      <c r="I7" s="24"/>
      <c r="J7" s="24"/>
    </row>
    <row r="8" spans="1:10" s="23" customFormat="1" ht="15.75" x14ac:dyDescent="0.25">
      <c r="A8" s="33"/>
      <c r="B8" s="33"/>
      <c r="C8" s="33"/>
      <c r="D8" s="33"/>
      <c r="E8" s="33"/>
      <c r="F8" s="33"/>
      <c r="G8" s="33"/>
      <c r="H8" s="33"/>
      <c r="I8" s="24"/>
      <c r="J8" s="24"/>
    </row>
    <row r="10" spans="1:10" s="19" customFormat="1" ht="127.5" x14ac:dyDescent="0.2">
      <c r="A10" s="21" t="s">
        <v>133</v>
      </c>
      <c r="B10" s="21" t="s">
        <v>132</v>
      </c>
      <c r="C10" s="21" t="s">
        <v>131</v>
      </c>
      <c r="D10" s="21" t="s">
        <v>130</v>
      </c>
      <c r="E10" s="21" t="s">
        <v>129</v>
      </c>
      <c r="F10" s="21" t="s">
        <v>128</v>
      </c>
      <c r="G10" s="22" t="s">
        <v>146</v>
      </c>
      <c r="H10" s="21" t="s">
        <v>126</v>
      </c>
    </row>
    <row r="11" spans="1:10" s="18" customFormat="1" x14ac:dyDescent="0.2">
      <c r="A11" s="20">
        <v>1</v>
      </c>
      <c r="B11" s="20">
        <v>2</v>
      </c>
      <c r="C11" s="20">
        <v>3</v>
      </c>
      <c r="D11" s="20">
        <v>4</v>
      </c>
      <c r="E11" s="21">
        <v>5</v>
      </c>
      <c r="F11" s="20">
        <v>6</v>
      </c>
      <c r="G11" s="20">
        <v>7</v>
      </c>
      <c r="H11" s="21">
        <v>8</v>
      </c>
      <c r="I11" s="19"/>
      <c r="J11" s="19"/>
    </row>
    <row r="12" spans="1:10" ht="156" customHeight="1" x14ac:dyDescent="0.2">
      <c r="A12" s="10" t="s">
        <v>74</v>
      </c>
      <c r="B12" s="41" t="str">
        <f>январь!B12</f>
        <v>1) Газораспределительные сети г.Якутска и пригородов: Газораспределительные сети с. Марха, Газораспределительные сети с.Маган, Газораспределительные сети с.Жатай, Газораспределительные сети с.Кангалассы, Газораспределительные сети с.Капитоновка, Газораспределительные сети с.Тулагино, с.Сырдах, Газораспределительные сети с.Кильдямцы.
2) Газораспределительные сети с. Верхневилюйск, Газораспределительные сети с. Хомустах, Газораспределительные сети с. Оросу, Газораспределительные сети с. с.Тамалакан, Газораспределительные сети с. Кюль, Газораспределительные сети с. Харыялах;
3) Газораспределительные сети с. Майя, Газораспределительные сети с. Петровка, Газораспределительные сети  с. Чуйя;
4) Газораспределительные сети  с. Табага, Газораспределительные сети  с. Павловск, Газораспределительные сети  с. Хаптагай, Газораспределительные сети  п. Н-Бестях, Газораспределительные сети  с. Тюнгюлю, Газораспределительные сети  с. Тумул; 
5) Газораспределительные сети с. Мукучи, Газораспределительные сети с. Мастах, Газораспределительные сети с. Багадя, Газораспределительные сети с. Арылах;
6) Газораспределительные сети с. Намцы, Газораспределительные сети с. Хамагатта, Газораспределительные сети с. Партизан, Газораспределительные сети с. Кысыл-Сыр, Газораспределительные сети с. Аппаны, Газораспределительные сети с. Графский Берег, Газораспределительные сети с. Едейцы, Газораспределительные сети с. Искра, Газораспределительные сети с. Красная деревня, Газораспределительные сети с. Никольцы; 
7) Газораспределительные сети с. Бетюнцы, Газораспределительные сети с. Модутцы;
8) Газораспределительные сети с. Столбы, Газораспределительные сети с. Маймага, Газораспределительные сети с. Булуус;
9) Газораспределительные сети с. Ситте;
10) Газораспределительные сети с. Салбанцы;
11) Газораспределительные сети с. Тастах;
12) Газораспределительные сети с. Хатассы, Газораспределительные сети с. Владимировка, Газораспределительные сети с. Ст.Табага, Газораспределительные сети район ВШМ;
13) Газораспределительные сети г. Покровск, Газораспределительные сети п. Мохсоголлох, Газораспределительные сети п. В.Бестях, Газораспределительные сети с. Немюгюнцы;
14) Газораспределительные сети с. Октемцы, Газораспределительные сети с. Техтюр, Газораспределительные сети  с. Улах-Ан;
15) Газораспределительные сети с.Улахан-Ан;
16) Газораспределительные сети с. Булгунняхтах;
17) Газораспределительные сети  г. Вилюйск;
18) Газораспределительные сети п. Кысыл-Сыр;
19) Газораспределительные сети с. Сосновка,  Газораспределительные сети с. Чинеке;
20) Газораспределительные сети с. Екюндю;
21) Газораспределительные сети с. Бетюнг;
22) Газораспределительные сети с. Тасагар;
23) Газораспределительные сети с. Хампа;
24) Газораспределительные сети с. Тымпы; 
25) Газораспределительные сети с. Чай;
26) Газораспределительные сети с. Сыдыбыл; Газораспределительные сети с. Кеданда;
27) Газораспределительные сети с. Усун;
28) Газораспределительные сети с. Тербяс;
29) Газораспределительные сети с. Кюбяинде;
30) Газораспределительные сети с. Бясь-Кюель;
31) Газораспределительные сети с. Кюерелях;
32) Газораспределительные сети с. Кобяй;
33) Газораспределительные сети с. Аргас;
34) Газораспределительные сети с. Тыайа;
35) Газораспределительные сети с.Чагда;
36) Газораспределительные сети с. Арыктаах;
37) Газораспределительные сети с.Люксюгун;
38) Газораспределительные сети г. Ленск.</v>
      </c>
      <c r="C12" s="41" t="str">
        <f>январь!C12</f>
        <v>1) Выход из ГРС1, ГРС2 г.Якутска, и Пригороды;
2) АГРС с. Верхневилюйск, АГРС с. Хомустах, АГРС с. с.Тамалакан, АГРС с. Кюль, АГРС с. Верхневилюйск;
3) АГРС "Майя";
4) АГРС "Павловск","Хаптагай","Табага","Н-Бестях","Тюнгюлю";
5) АГРС с. Мукучи, ГРС с. Мастах, АГРС с. Арылах;
6) АГРС с. Намцы;
7) АГРС с. Бетюнцы;
8) АГРС с.Столбы;
9) АГРС с.Ситте;
10) АГРС с.Салбанцы;
11) АГРС с.Тастах;
12) АГРС "Хатассы";
13) АГРС "Покровск";
14) АГРС с.Октемцы;
15) АГРС с.Улахан-Ан;
16) АГРС с.Булгунняхтах;
17) АГРС Вилюйск;
18)АГРС Кысыл-Сыр;
19) АГРС Чинеке;
20) АГРС Екюндю;
21) АГРС Екюндю;
22) АГРС Тасагар;
23) АГРС Хампа;
24) АГРС Тымпы;
25) АГРС Чай;
26) АГРС Сыдыбыл;
27) АГРС Усун;
28) АГРС Тербяс;
29) АГРС Кюбяинде;
30) АГРС с.Бясь-Кюель;
31) АГРС с.Кюерелях;
32) АГРС с.Кобяй;
33) АГРС Берге;
34) АГРС с.Тыайа;
35) АГРС с.Чагда;
36) АГРС с.Арыктаах;
37) АГРС с.Люксюгун;
38) АГРС г. Ленск.</v>
      </c>
      <c r="D12" s="41" t="str">
        <f>январь!D12</f>
        <v>1) г.Якутск и пригород: с. Марха,  с.Маган,  с.Жатай,  с.Кангалассы,  с.Капитоновка,  с.Тулагино, с.Сырдах, с.Кильдямцы;
2) с. Верхневилюйск, с. Хомустах,  с. Оросу, с.Тамалакан, с. Кюль,  с. Харыялах;
3) с. Майя, с. Петровка, с. Чуйя;
4) с.Табага, с.Павловск, с.Хаптагай, п.Н-Бестях,  с.Тюнгюлю, с.Тумул;
5) с. Мукучи, с. Мастах, с. Багадя, с. Арылах;
6) с. Намцы, с. Хамагатта, с. Партизан, с. Кысыл-Сыр, с. Аппаны, с. Графский Берег, с. Едейцы, с. Искра, с. Красная деревня, с. Никольцы;
7) Бетюнцы,с. Модутцы;
8) с.Столбы, с. Маймага, с. Булуус;
9) с.Ситте;
10) с. Салбанцы;
11) с. Тастах;
12) с. Хатассы, с. Владимировка, с. Ст.Табага, Высшая школа музыки;
13) г. Покровск,  п. Мохсоголлох,  п. В.Бестях,  с. Немюгюнцы;
14) с. Октемцы, с. Техтюр, с. Улах-Ан;
15) с.Улахан-Ан;
16) с. Булгунняхтах;
17) г. Вилюйск;
18) п. Кысыл-Сыр;
19) с. Сосновка, с. Чинеке;
20) с. Екюндю;
21) с. Бетюнг;
22) с. Тасагар;
23) с. Хампа;
24) с. Тымпы;
25) с. Чай;
26) с. Сыдыбыл; с. Кеданда;
27) с. Усун;
28) с. Тербяс;
29) с. Кюбяинде;
30) с. Бясь-Кюель;
31) с. Кюерелях;
32) с. Кобяй;
33) с. Аргас;
34) с. Тыайа;
35) с .Чагда;
36) с Арыктаах;
37) с Люксюгун;
38) г.Ленск</v>
      </c>
      <c r="E12" s="8" t="s">
        <v>12</v>
      </c>
      <c r="F12" s="29">
        <v>0</v>
      </c>
      <c r="G12" s="29">
        <v>0</v>
      </c>
      <c r="H12" s="29">
        <v>0</v>
      </c>
    </row>
    <row r="13" spans="1:10" ht="156" customHeight="1" x14ac:dyDescent="0.2">
      <c r="A13" s="10" t="s">
        <v>140</v>
      </c>
      <c r="B13" s="42"/>
      <c r="C13" s="42"/>
      <c r="D13" s="42"/>
      <c r="E13" s="8" t="s">
        <v>24</v>
      </c>
      <c r="F13" s="29">
        <v>0</v>
      </c>
      <c r="G13" s="29">
        <v>0</v>
      </c>
      <c r="H13" s="29">
        <v>0</v>
      </c>
    </row>
    <row r="14" spans="1:10" ht="156" customHeight="1" x14ac:dyDescent="0.2">
      <c r="A14" s="10" t="s">
        <v>141</v>
      </c>
      <c r="B14" s="42"/>
      <c r="C14" s="42"/>
      <c r="D14" s="42"/>
      <c r="E14" s="9" t="s">
        <v>43</v>
      </c>
      <c r="F14" s="32">
        <v>0</v>
      </c>
      <c r="G14" s="32">
        <v>0</v>
      </c>
      <c r="H14" s="32">
        <v>0</v>
      </c>
    </row>
    <row r="15" spans="1:10" ht="156" customHeight="1" x14ac:dyDescent="0.2">
      <c r="A15" s="10" t="s">
        <v>142</v>
      </c>
      <c r="B15" s="42"/>
      <c r="C15" s="42"/>
      <c r="D15" s="42"/>
      <c r="E15" s="9" t="s">
        <v>18</v>
      </c>
      <c r="F15" s="29">
        <v>0</v>
      </c>
      <c r="G15" s="29">
        <v>0</v>
      </c>
      <c r="H15" s="29">
        <v>0</v>
      </c>
    </row>
    <row r="16" spans="1:10" ht="156" customHeight="1" x14ac:dyDescent="0.2">
      <c r="A16" s="10" t="s">
        <v>143</v>
      </c>
      <c r="B16" s="42"/>
      <c r="C16" s="42"/>
      <c r="D16" s="42"/>
      <c r="E16" s="9" t="s">
        <v>4</v>
      </c>
      <c r="F16" s="29">
        <f>'2015'!G42+'2015'!G43</f>
        <v>82996.162199999992</v>
      </c>
      <c r="G16" s="29">
        <f>'2015'!H42+'2015'!H43</f>
        <v>3903507.5441919998</v>
      </c>
      <c r="H16" s="29" t="s">
        <v>3</v>
      </c>
    </row>
    <row r="17" spans="1:12" ht="156" customHeight="1" x14ac:dyDescent="0.2">
      <c r="A17" s="10" t="s">
        <v>144</v>
      </c>
      <c r="B17" s="42"/>
      <c r="C17" s="42"/>
      <c r="D17" s="42"/>
      <c r="E17" s="8" t="s">
        <v>79</v>
      </c>
      <c r="F17" s="29">
        <v>0</v>
      </c>
      <c r="G17" s="29">
        <v>0</v>
      </c>
      <c r="H17" s="29">
        <v>0</v>
      </c>
      <c r="I17" s="14"/>
      <c r="J17" s="14"/>
      <c r="K17" s="13"/>
      <c r="L17" s="13"/>
    </row>
    <row r="18" spans="1:12" ht="156" customHeight="1" x14ac:dyDescent="0.2">
      <c r="A18" s="10" t="s">
        <v>145</v>
      </c>
      <c r="B18" s="43"/>
      <c r="C18" s="43"/>
      <c r="D18" s="43"/>
      <c r="E18" s="9" t="s">
        <v>139</v>
      </c>
      <c r="F18" s="29">
        <v>0</v>
      </c>
      <c r="G18" s="29">
        <v>0</v>
      </c>
      <c r="H18" s="29">
        <v>0</v>
      </c>
    </row>
    <row r="19" spans="1:12" x14ac:dyDescent="0.2">
      <c r="G19" s="26">
        <f>SUM(G12:G18)</f>
        <v>3903507.5441919998</v>
      </c>
    </row>
  </sheetData>
  <mergeCells count="6">
    <mergeCell ref="A6:H6"/>
    <mergeCell ref="A7:H7"/>
    <mergeCell ref="A8:H8"/>
    <mergeCell ref="B12:B18"/>
    <mergeCell ref="C12:C18"/>
    <mergeCell ref="D12:D18"/>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zoomScaleSheetLayoutView="100" workbookViewId="0">
      <selection activeCell="E13" sqref="E13"/>
    </sheetView>
  </sheetViews>
  <sheetFormatPr defaultRowHeight="12.75" x14ac:dyDescent="0.2"/>
  <cols>
    <col min="1" max="1" width="8.5703125" style="4" customWidth="1"/>
    <col min="2" max="2" width="49.28515625" style="1" customWidth="1"/>
    <col min="3" max="4" width="34.5703125" style="1" customWidth="1"/>
    <col min="5" max="5" width="46.42578125" style="2" customWidth="1"/>
    <col min="6" max="6" width="21.28515625" style="4" customWidth="1"/>
    <col min="7" max="7" width="21.28515625" style="3" customWidth="1"/>
    <col min="8" max="8" width="21.28515625" style="2" customWidth="1"/>
    <col min="9" max="10" width="25.28515625" style="2" customWidth="1"/>
    <col min="11" max="16384" width="9.140625" style="1"/>
  </cols>
  <sheetData>
    <row r="1" spans="1:10" x14ac:dyDescent="0.2">
      <c r="H1" s="27" t="s">
        <v>138</v>
      </c>
    </row>
    <row r="2" spans="1:10" x14ac:dyDescent="0.2">
      <c r="H2" s="27" t="s">
        <v>137</v>
      </c>
    </row>
    <row r="3" spans="1:10" x14ac:dyDescent="0.2">
      <c r="H3" s="27" t="s">
        <v>136</v>
      </c>
    </row>
    <row r="6" spans="1:10" s="23" customFormat="1" ht="15.75" x14ac:dyDescent="0.25">
      <c r="A6" s="33" t="s">
        <v>135</v>
      </c>
      <c r="B6" s="33"/>
      <c r="C6" s="33"/>
      <c r="D6" s="33"/>
      <c r="E6" s="33"/>
      <c r="F6" s="33"/>
      <c r="G6" s="33"/>
      <c r="H6" s="33"/>
      <c r="I6" s="24"/>
      <c r="J6" s="24"/>
    </row>
    <row r="7" spans="1:10" s="23" customFormat="1" ht="15.75" x14ac:dyDescent="0.25">
      <c r="A7" s="33" t="s">
        <v>161</v>
      </c>
      <c r="B7" s="33"/>
      <c r="C7" s="33"/>
      <c r="D7" s="33"/>
      <c r="E7" s="33"/>
      <c r="F7" s="33"/>
      <c r="G7" s="33"/>
      <c r="H7" s="33"/>
      <c r="I7" s="24"/>
      <c r="J7" s="24"/>
    </row>
    <row r="8" spans="1:10" s="23" customFormat="1" ht="15.75" x14ac:dyDescent="0.25">
      <c r="A8" s="33"/>
      <c r="B8" s="33"/>
      <c r="C8" s="33"/>
      <c r="D8" s="33"/>
      <c r="E8" s="33"/>
      <c r="F8" s="33"/>
      <c r="G8" s="33"/>
      <c r="H8" s="33"/>
      <c r="I8" s="24"/>
      <c r="J8" s="24"/>
    </row>
    <row r="10" spans="1:10" s="19" customFormat="1" ht="127.5" x14ac:dyDescent="0.2">
      <c r="A10" s="21" t="s">
        <v>133</v>
      </c>
      <c r="B10" s="21" t="s">
        <v>132</v>
      </c>
      <c r="C10" s="21" t="s">
        <v>131</v>
      </c>
      <c r="D10" s="21" t="s">
        <v>130</v>
      </c>
      <c r="E10" s="21" t="s">
        <v>129</v>
      </c>
      <c r="F10" s="21" t="s">
        <v>128</v>
      </c>
      <c r="G10" s="22" t="s">
        <v>146</v>
      </c>
      <c r="H10" s="21" t="s">
        <v>126</v>
      </c>
    </row>
    <row r="11" spans="1:10" s="18" customFormat="1" x14ac:dyDescent="0.2">
      <c r="A11" s="20">
        <v>1</v>
      </c>
      <c r="B11" s="20">
        <v>2</v>
      </c>
      <c r="C11" s="20">
        <v>3</v>
      </c>
      <c r="D11" s="20">
        <v>4</v>
      </c>
      <c r="E11" s="21">
        <v>5</v>
      </c>
      <c r="F11" s="20">
        <v>6</v>
      </c>
      <c r="G11" s="20">
        <v>7</v>
      </c>
      <c r="H11" s="21">
        <v>8</v>
      </c>
      <c r="I11" s="19"/>
      <c r="J11" s="19"/>
    </row>
    <row r="12" spans="1:10" ht="149.25" customHeight="1" x14ac:dyDescent="0.2">
      <c r="A12" s="10" t="s">
        <v>74</v>
      </c>
      <c r="B12" s="41" t="str">
        <f>январь!B12</f>
        <v>1) Газораспределительные сети г.Якутска и пригородов: Газораспределительные сети с. Марха, Газораспределительные сети с.Маган, Газораспределительные сети с.Жатай, Газораспределительные сети с.Кангалассы, Газораспределительные сети с.Капитоновка, Газораспределительные сети с.Тулагино, с.Сырдах, Газораспределительные сети с.Кильдямцы.
2) Газораспределительные сети с. Верхневилюйск, Газораспределительные сети с. Хомустах, Газораспределительные сети с. Оросу, Газораспределительные сети с. с.Тамалакан, Газораспределительные сети с. Кюль, Газораспределительные сети с. Харыялах;
3) Газораспределительные сети с. Майя, Газораспределительные сети с. Петровка, Газораспределительные сети  с. Чуйя;
4) Газораспределительные сети  с. Табага, Газораспределительные сети  с. Павловск, Газораспределительные сети  с. Хаптагай, Газораспределительные сети  п. Н-Бестях, Газораспределительные сети  с. Тюнгюлю, Газораспределительные сети  с. Тумул; 
5) Газораспределительные сети с. Мукучи, Газораспределительные сети с. Мастах, Газораспределительные сети с. Багадя, Газораспределительные сети с. Арылах;
6) Газораспределительные сети с. Намцы, Газораспределительные сети с. Хамагатта, Газораспределительные сети с. Партизан, Газораспределительные сети с. Кысыл-Сыр, Газораспределительные сети с. Аппаны, Газораспределительные сети с. Графский Берег, Газораспределительные сети с. Едейцы, Газораспределительные сети с. Искра, Газораспределительные сети с. Красная деревня, Газораспределительные сети с. Никольцы; 
7) Газораспределительные сети с. Бетюнцы, Газораспределительные сети с. Модутцы;
8) Газораспределительные сети с. Столбы, Газораспределительные сети с. Маймага, Газораспределительные сети с. Булуус;
9) Газораспределительные сети с. Ситте;
10) Газораспределительные сети с. Салбанцы;
11) Газораспределительные сети с. Тастах;
12) Газораспределительные сети с. Хатассы, Газораспределительные сети с. Владимировка, Газораспределительные сети с. Ст.Табага, Газораспределительные сети район ВШМ;
13) Газораспределительные сети г. Покровск, Газораспределительные сети п. Мохсоголлох, Газораспределительные сети п. В.Бестях, Газораспределительные сети с. Немюгюнцы;
14) Газораспределительные сети с. Октемцы, Газораспределительные сети с. Техтюр, Газораспределительные сети  с. Улах-Ан;
15) Газораспределительные сети с.Улахан-Ан;
16) Газораспределительные сети с. Булгунняхтах;
17) Газораспределительные сети  г. Вилюйск;
18) Газораспределительные сети п. Кысыл-Сыр;
19) Газораспределительные сети с. Сосновка,  Газораспределительные сети с. Чинеке;
20) Газораспределительные сети с. Екюндю;
21) Газораспределительные сети с. Бетюнг;
22) Газораспределительные сети с. Тасагар;
23) Газораспределительные сети с. Хампа;
24) Газораспределительные сети с. Тымпы; 
25) Газораспределительные сети с. Чай;
26) Газораспределительные сети с. Сыдыбыл; Газораспределительные сети с. Кеданда;
27) Газораспределительные сети с. Усун;
28) Газораспределительные сети с. Тербяс;
29) Газораспределительные сети с. Кюбяинде;
30) Газораспределительные сети с. Бясь-Кюель;
31) Газораспределительные сети с. Кюерелях;
32) Газораспределительные сети с. Кобяй;
33) Газораспределительные сети с. Аргас;
34) Газораспределительные сети с. Тыайа;
35) Газораспределительные сети с.Чагда;
36) Газораспределительные сети с. Арыктаах;
37) Газораспределительные сети с.Люксюгун;
38) Газораспределительные сети г. Ленск.</v>
      </c>
      <c r="C12" s="41" t="str">
        <f>январь!C12</f>
        <v>1) Выход из ГРС1, ГРС2 г.Якутска, и Пригороды;
2) АГРС с. Верхневилюйск, АГРС с. Хомустах, АГРС с. с.Тамалакан, АГРС с. Кюль, АГРС с. Верхневилюйск;
3) АГРС "Майя";
4) АГРС "Павловск","Хаптагай","Табага","Н-Бестях","Тюнгюлю";
5) АГРС с. Мукучи, ГРС с. Мастах, АГРС с. Арылах;
6) АГРС с. Намцы;
7) АГРС с. Бетюнцы;
8) АГРС с.Столбы;
9) АГРС с.Ситте;
10) АГРС с.Салбанцы;
11) АГРС с.Тастах;
12) АГРС "Хатассы";
13) АГРС "Покровск";
14) АГРС с.Октемцы;
15) АГРС с.Улахан-Ан;
16) АГРС с.Булгунняхтах;
17) АГРС Вилюйск;
18)АГРС Кысыл-Сыр;
19) АГРС Чинеке;
20) АГРС Екюндю;
21) АГРС Екюндю;
22) АГРС Тасагар;
23) АГРС Хампа;
24) АГРС Тымпы;
25) АГРС Чай;
26) АГРС Сыдыбыл;
27) АГРС Усун;
28) АГРС Тербяс;
29) АГРС Кюбяинде;
30) АГРС с.Бясь-Кюель;
31) АГРС с.Кюерелях;
32) АГРС с.Кобяй;
33) АГРС Берге;
34) АГРС с.Тыайа;
35) АГРС с.Чагда;
36) АГРС с.Арыктаах;
37) АГРС с.Люксюгун;
38) АГРС г. Ленск.</v>
      </c>
      <c r="D12" s="41" t="str">
        <f>январь!D12</f>
        <v>1) г.Якутск и пригород: с. Марха,  с.Маган,  с.Жатай,  с.Кангалассы,  с.Капитоновка,  с.Тулагино, с.Сырдах, с.Кильдямцы;
2) с. Верхневилюйск, с. Хомустах,  с. Оросу, с.Тамалакан, с. Кюль,  с. Харыялах;
3) с. Майя, с. Петровка, с. Чуйя;
4) с.Табага, с.Павловск, с.Хаптагай, п.Н-Бестях,  с.Тюнгюлю, с.Тумул;
5) с. Мукучи, с. Мастах, с. Багадя, с. Арылах;
6) с. Намцы, с. Хамагатта, с. Партизан, с. Кысыл-Сыр, с. Аппаны, с. Графский Берег, с. Едейцы, с. Искра, с. Красная деревня, с. Никольцы;
7) Бетюнцы,с. Модутцы;
8) с.Столбы, с. Маймага, с. Булуус;
9) с.Ситте;
10) с. Салбанцы;
11) с. Тастах;
12) с. Хатассы, с. Владимировка, с. Ст.Табага, Высшая школа музыки;
13) г. Покровск,  п. Мохсоголлох,  п. В.Бестях,  с. Немюгюнцы;
14) с. Октемцы, с. Техтюр, с. Улах-Ан;
15) с.Улахан-Ан;
16) с. Булгунняхтах;
17) г. Вилюйск;
18) п. Кысыл-Сыр;
19) с. Сосновка, с. Чинеке;
20) с. Екюндю;
21) с. Бетюнг;
22) с. Тасагар;
23) с. Хампа;
24) с. Тымпы;
25) с. Чай;
26) с. Сыдыбыл; с. Кеданда;
27) с. Усун;
28) с. Тербяс;
29) с. Кюбяинде;
30) с. Бясь-Кюель;
31) с. Кюерелях;
32) с. Кобяй;
33) с. Аргас;
34) с. Тыайа;
35) с .Чагда;
36) с Арыктаах;
37) с Люксюгун;
38) г.Ленск</v>
      </c>
      <c r="E12" s="8" t="s">
        <v>12</v>
      </c>
      <c r="F12" s="29">
        <v>0</v>
      </c>
      <c r="G12" s="29">
        <v>0</v>
      </c>
      <c r="H12" s="29">
        <v>0</v>
      </c>
    </row>
    <row r="13" spans="1:10" ht="149.25" customHeight="1" x14ac:dyDescent="0.2">
      <c r="A13" s="10" t="s">
        <v>140</v>
      </c>
      <c r="B13" s="42"/>
      <c r="C13" s="42"/>
      <c r="D13" s="42"/>
      <c r="E13" s="8" t="s">
        <v>24</v>
      </c>
      <c r="F13" s="29" t="s">
        <v>121</v>
      </c>
      <c r="G13" s="29">
        <f>'2015'!H44+'2015'!H45</f>
        <v>1361000</v>
      </c>
      <c r="H13" s="29" t="s">
        <v>15</v>
      </c>
    </row>
    <row r="14" spans="1:10" ht="149.25" customHeight="1" x14ac:dyDescent="0.2">
      <c r="A14" s="10" t="s">
        <v>141</v>
      </c>
      <c r="B14" s="42"/>
      <c r="C14" s="42"/>
      <c r="D14" s="42"/>
      <c r="E14" s="9" t="s">
        <v>43</v>
      </c>
      <c r="F14" s="32">
        <v>0</v>
      </c>
      <c r="G14" s="32">
        <v>0</v>
      </c>
      <c r="H14" s="32">
        <v>0</v>
      </c>
    </row>
    <row r="15" spans="1:10" ht="149.25" customHeight="1" x14ac:dyDescent="0.2">
      <c r="A15" s="10" t="s">
        <v>142</v>
      </c>
      <c r="B15" s="42"/>
      <c r="C15" s="42"/>
      <c r="D15" s="42"/>
      <c r="E15" s="9" t="s">
        <v>18</v>
      </c>
      <c r="F15" s="29">
        <v>0</v>
      </c>
      <c r="G15" s="29">
        <v>0</v>
      </c>
      <c r="H15" s="29">
        <v>0</v>
      </c>
    </row>
    <row r="16" spans="1:10" ht="149.25" customHeight="1" x14ac:dyDescent="0.2">
      <c r="A16" s="10" t="s">
        <v>143</v>
      </c>
      <c r="B16" s="42"/>
      <c r="C16" s="42"/>
      <c r="D16" s="42"/>
      <c r="E16" s="9" t="s">
        <v>4</v>
      </c>
      <c r="F16" s="29">
        <v>0</v>
      </c>
      <c r="G16" s="29">
        <v>0</v>
      </c>
      <c r="H16" s="29">
        <v>0</v>
      </c>
    </row>
    <row r="17" spans="1:12" ht="149.25" customHeight="1" x14ac:dyDescent="0.2">
      <c r="A17" s="10" t="s">
        <v>144</v>
      </c>
      <c r="B17" s="42"/>
      <c r="C17" s="42"/>
      <c r="D17" s="42"/>
      <c r="E17" s="8" t="s">
        <v>79</v>
      </c>
      <c r="F17" s="29">
        <v>0</v>
      </c>
      <c r="G17" s="29">
        <v>0</v>
      </c>
      <c r="H17" s="29">
        <v>0</v>
      </c>
      <c r="I17" s="14"/>
      <c r="J17" s="14"/>
      <c r="K17" s="13"/>
      <c r="L17" s="13"/>
    </row>
    <row r="18" spans="1:12" ht="149.25" customHeight="1" x14ac:dyDescent="0.2">
      <c r="A18" s="10" t="s">
        <v>145</v>
      </c>
      <c r="B18" s="43"/>
      <c r="C18" s="43"/>
      <c r="D18" s="43"/>
      <c r="E18" s="9" t="s">
        <v>139</v>
      </c>
      <c r="F18" s="29">
        <v>0</v>
      </c>
      <c r="G18" s="29">
        <v>0</v>
      </c>
      <c r="H18" s="29">
        <v>0</v>
      </c>
    </row>
    <row r="19" spans="1:12" x14ac:dyDescent="0.2">
      <c r="G19" s="26">
        <f>SUM(G12:G18)</f>
        <v>1361000</v>
      </c>
    </row>
  </sheetData>
  <mergeCells count="6">
    <mergeCell ref="A6:H6"/>
    <mergeCell ref="A7:H7"/>
    <mergeCell ref="A8:H8"/>
    <mergeCell ref="B12:B18"/>
    <mergeCell ref="C12:C18"/>
    <mergeCell ref="D12:D18"/>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zoomScaleSheetLayoutView="100" workbookViewId="0">
      <selection activeCell="D12" sqref="D12:D18"/>
    </sheetView>
  </sheetViews>
  <sheetFormatPr defaultRowHeight="12.75" x14ac:dyDescent="0.2"/>
  <cols>
    <col min="1" max="1" width="8.5703125" style="4" customWidth="1"/>
    <col min="2" max="2" width="51.85546875" style="1" customWidth="1"/>
    <col min="3" max="4" width="39.28515625" style="1" customWidth="1"/>
    <col min="5" max="5" width="46.42578125" style="2" customWidth="1"/>
    <col min="6" max="6" width="21.28515625" style="4" customWidth="1"/>
    <col min="7" max="7" width="21.28515625" style="3" customWidth="1"/>
    <col min="8" max="8" width="21.28515625" style="2" customWidth="1"/>
    <col min="9" max="10" width="25.28515625" style="2" customWidth="1"/>
    <col min="11" max="16384" width="9.140625" style="1"/>
  </cols>
  <sheetData>
    <row r="1" spans="1:10" x14ac:dyDescent="0.2">
      <c r="H1" s="27" t="s">
        <v>138</v>
      </c>
    </row>
    <row r="2" spans="1:10" x14ac:dyDescent="0.2">
      <c r="H2" s="27" t="s">
        <v>137</v>
      </c>
    </row>
    <row r="3" spans="1:10" x14ac:dyDescent="0.2">
      <c r="H3" s="27" t="s">
        <v>136</v>
      </c>
    </row>
    <row r="6" spans="1:10" s="23" customFormat="1" ht="15.75" x14ac:dyDescent="0.25">
      <c r="A6" s="33" t="s">
        <v>135</v>
      </c>
      <c r="B6" s="33"/>
      <c r="C6" s="33"/>
      <c r="D6" s="33"/>
      <c r="E6" s="33"/>
      <c r="F6" s="33"/>
      <c r="G6" s="33"/>
      <c r="H6" s="33"/>
      <c r="I6" s="24"/>
      <c r="J6" s="24"/>
    </row>
    <row r="7" spans="1:10" s="23" customFormat="1" ht="15.75" x14ac:dyDescent="0.25">
      <c r="A7" s="33" t="s">
        <v>162</v>
      </c>
      <c r="B7" s="33"/>
      <c r="C7" s="33"/>
      <c r="D7" s="33"/>
      <c r="E7" s="33"/>
      <c r="F7" s="33"/>
      <c r="G7" s="33"/>
      <c r="H7" s="33"/>
      <c r="I7" s="24"/>
      <c r="J7" s="24"/>
    </row>
    <row r="8" spans="1:10" s="23" customFormat="1" ht="15.75" x14ac:dyDescent="0.25">
      <c r="A8" s="33"/>
      <c r="B8" s="33"/>
      <c r="C8" s="33"/>
      <c r="D8" s="33"/>
      <c r="E8" s="33"/>
      <c r="F8" s="33"/>
      <c r="G8" s="33"/>
      <c r="H8" s="33"/>
      <c r="I8" s="24"/>
      <c r="J8" s="24"/>
    </row>
    <row r="10" spans="1:10" s="19" customFormat="1" ht="127.5" x14ac:dyDescent="0.2">
      <c r="A10" s="21" t="s">
        <v>133</v>
      </c>
      <c r="B10" s="21" t="s">
        <v>132</v>
      </c>
      <c r="C10" s="21" t="s">
        <v>131</v>
      </c>
      <c r="D10" s="21" t="s">
        <v>130</v>
      </c>
      <c r="E10" s="21" t="s">
        <v>129</v>
      </c>
      <c r="F10" s="21" t="s">
        <v>128</v>
      </c>
      <c r="G10" s="22" t="s">
        <v>146</v>
      </c>
      <c r="H10" s="21" t="s">
        <v>126</v>
      </c>
    </row>
    <row r="11" spans="1:10" s="18" customFormat="1" x14ac:dyDescent="0.2">
      <c r="A11" s="20">
        <v>1</v>
      </c>
      <c r="B11" s="20">
        <v>2</v>
      </c>
      <c r="C11" s="20">
        <v>3</v>
      </c>
      <c r="D11" s="20">
        <v>4</v>
      </c>
      <c r="E11" s="21">
        <v>5</v>
      </c>
      <c r="F11" s="20">
        <v>6</v>
      </c>
      <c r="G11" s="20">
        <v>7</v>
      </c>
      <c r="H11" s="21">
        <v>8</v>
      </c>
      <c r="I11" s="19"/>
      <c r="J11" s="19"/>
    </row>
    <row r="12" spans="1:10" ht="147.75" customHeight="1" x14ac:dyDescent="0.2">
      <c r="A12" s="10" t="s">
        <v>74</v>
      </c>
      <c r="B12" s="41" t="str">
        <f>январь!B12</f>
        <v>1) Газораспределительные сети г.Якутска и пригородов: Газораспределительные сети с. Марха, Газораспределительные сети с.Маган, Газораспределительные сети с.Жатай, Газораспределительные сети с.Кангалассы, Газораспределительные сети с.Капитоновка, Газораспределительные сети с.Тулагино, с.Сырдах, Газораспределительные сети с.Кильдямцы.
2) Газораспределительные сети с. Верхневилюйск, Газораспределительные сети с. Хомустах, Газораспределительные сети с. Оросу, Газораспределительные сети с. с.Тамалакан, Газораспределительные сети с. Кюль, Газораспределительные сети с. Харыялах;
3) Газораспределительные сети с. Майя, Газораспределительные сети с. Петровка, Газораспределительные сети  с. Чуйя;
4) Газораспределительные сети  с. Табага, Газораспределительные сети  с. Павловск, Газораспределительные сети  с. Хаптагай, Газораспределительные сети  п. Н-Бестях, Газораспределительные сети  с. Тюнгюлю, Газораспределительные сети  с. Тумул; 
5) Газораспределительные сети с. Мукучи, Газораспределительные сети с. Мастах, Газораспределительные сети с. Багадя, Газораспределительные сети с. Арылах;
6) Газораспределительные сети с. Намцы, Газораспределительные сети с. Хамагатта, Газораспределительные сети с. Партизан, Газораспределительные сети с. Кысыл-Сыр, Газораспределительные сети с. Аппаны, Газораспределительные сети с. Графский Берег, Газораспределительные сети с. Едейцы, Газораспределительные сети с. Искра, Газораспределительные сети с. Красная деревня, Газораспределительные сети с. Никольцы; 
7) Газораспределительные сети с. Бетюнцы, Газораспределительные сети с. Модутцы;
8) Газораспределительные сети с. Столбы, Газораспределительные сети с. Маймага, Газораспределительные сети с. Булуус;
9) Газораспределительные сети с. Ситте;
10) Газораспределительные сети с. Салбанцы;
11) Газораспределительные сети с. Тастах;
12) Газораспределительные сети с. Хатассы, Газораспределительные сети с. Владимировка, Газораспределительные сети с. Ст.Табага, Газораспределительные сети район ВШМ;
13) Газораспределительные сети г. Покровск, Газораспределительные сети п. Мохсоголлох, Газораспределительные сети п. В.Бестях, Газораспределительные сети с. Немюгюнцы;
14) Газораспределительные сети с. Октемцы, Газораспределительные сети с. Техтюр, Газораспределительные сети  с. Улах-Ан;
15) Газораспределительные сети с.Улахан-Ан;
16) Газораспределительные сети с. Булгунняхтах;
17) Газораспределительные сети  г. Вилюйск;
18) Газораспределительные сети п. Кысыл-Сыр;
19) Газораспределительные сети с. Сосновка,  Газораспределительные сети с. Чинеке;
20) Газораспределительные сети с. Екюндю;
21) Газораспределительные сети с. Бетюнг;
22) Газораспределительные сети с. Тасагар;
23) Газораспределительные сети с. Хампа;
24) Газораспределительные сети с. Тымпы; 
25) Газораспределительные сети с. Чай;
26) Газораспределительные сети с. Сыдыбыл; Газораспределительные сети с. Кеданда;
27) Газораспределительные сети с. Усун;
28) Газораспределительные сети с. Тербяс;
29) Газораспределительные сети с. Кюбяинде;
30) Газораспределительные сети с. Бясь-Кюель;
31) Газораспределительные сети с. Кюерелях;
32) Газораспределительные сети с. Кобяй;
33) Газораспределительные сети с. Аргас;
34) Газораспределительные сети с. Тыайа;
35) Газораспределительные сети с.Чагда;
36) Газораспределительные сети с. Арыктаах;
37) Газораспределительные сети с.Люксюгун;
38) Газораспределительные сети г. Ленск.</v>
      </c>
      <c r="C12" s="41" t="str">
        <f>январь!C12</f>
        <v>1) Выход из ГРС1, ГРС2 г.Якутска, и Пригороды;
2) АГРС с. Верхневилюйск, АГРС с. Хомустах, АГРС с. с.Тамалакан, АГРС с. Кюль, АГРС с. Верхневилюйск;
3) АГРС "Майя";
4) АГРС "Павловск","Хаптагай","Табага","Н-Бестях","Тюнгюлю";
5) АГРС с. Мукучи, ГРС с. Мастах, АГРС с. Арылах;
6) АГРС с. Намцы;
7) АГРС с. Бетюнцы;
8) АГРС с.Столбы;
9) АГРС с.Ситте;
10) АГРС с.Салбанцы;
11) АГРС с.Тастах;
12) АГРС "Хатассы";
13) АГРС "Покровск";
14) АГРС с.Октемцы;
15) АГРС с.Улахан-Ан;
16) АГРС с.Булгунняхтах;
17) АГРС Вилюйск;
18)АГРС Кысыл-Сыр;
19) АГРС Чинеке;
20) АГРС Екюндю;
21) АГРС Екюндю;
22) АГРС Тасагар;
23) АГРС Хампа;
24) АГРС Тымпы;
25) АГРС Чай;
26) АГРС Сыдыбыл;
27) АГРС Усун;
28) АГРС Тербяс;
29) АГРС Кюбяинде;
30) АГРС с.Бясь-Кюель;
31) АГРС с.Кюерелях;
32) АГРС с.Кобяй;
33) АГРС Берге;
34) АГРС с.Тыайа;
35) АГРС с.Чагда;
36) АГРС с.Арыктаах;
37) АГРС с.Люксюгун;
38) АГРС г. Ленск.</v>
      </c>
      <c r="D12" s="41" t="str">
        <f>январь!D12</f>
        <v>1) г.Якутск и пригород: с. Марха,  с.Маган,  с.Жатай,  с.Кангалассы,  с.Капитоновка,  с.Тулагино, с.Сырдах, с.Кильдямцы;
2) с. Верхневилюйск, с. Хомустах,  с. Оросу, с.Тамалакан, с. Кюль,  с. Харыялах;
3) с. Майя, с. Петровка, с. Чуйя;
4) с.Табага, с.Павловск, с.Хаптагай, п.Н-Бестях,  с.Тюнгюлю, с.Тумул;
5) с. Мукучи, с. Мастах, с. Багадя, с. Арылах;
6) с. Намцы, с. Хамагатта, с. Партизан, с. Кысыл-Сыр, с. Аппаны, с. Графский Берег, с. Едейцы, с. Искра, с. Красная деревня, с. Никольцы;
7) Бетюнцы,с. Модутцы;
8) с.Столбы, с. Маймага, с. Булуус;
9) с.Ситте;
10) с. Салбанцы;
11) с. Тастах;
12) с. Хатассы, с. Владимировка, с. Ст.Табага, Высшая школа музыки;
13) г. Покровск,  п. Мохсоголлох,  п. В.Бестях,  с. Немюгюнцы;
14) с. Октемцы, с. Техтюр, с. Улах-Ан;
15) с.Улахан-Ан;
16) с. Булгунняхтах;
17) г. Вилюйск;
18) п. Кысыл-Сыр;
19) с. Сосновка, с. Чинеке;
20) с. Екюндю;
21) с. Бетюнг;
22) с. Тасагар;
23) с. Хампа;
24) с. Тымпы;
25) с. Чай;
26) с. Сыдыбыл; с. Кеданда;
27) с. Усун;
28) с. Тербяс;
29) с. Кюбяинде;
30) с. Бясь-Кюель;
31) с. Кюерелях;
32) с. Кобяй;
33) с. Аргас;
34) с. Тыайа;
35) с .Чагда;
36) с Арыктаах;
37) с Люксюгун;
38) г.Ленск</v>
      </c>
      <c r="E12" s="8" t="s">
        <v>12</v>
      </c>
      <c r="F12" s="29" t="str">
        <f>'2015'!G47</f>
        <v>420 шт.</v>
      </c>
      <c r="G12" s="29">
        <f>'2015'!H47</f>
        <v>1548853.76</v>
      </c>
      <c r="H12" s="29" t="str">
        <f>'2015'!I47</f>
        <v>конкурс в эл.форме</v>
      </c>
    </row>
    <row r="13" spans="1:10" ht="147.75" customHeight="1" x14ac:dyDescent="0.2">
      <c r="A13" s="10" t="s">
        <v>140</v>
      </c>
      <c r="B13" s="42"/>
      <c r="C13" s="42"/>
      <c r="D13" s="42"/>
      <c r="E13" s="8" t="s">
        <v>24</v>
      </c>
      <c r="F13" s="29">
        <v>0</v>
      </c>
      <c r="G13" s="29">
        <v>0</v>
      </c>
      <c r="H13" s="29">
        <v>0</v>
      </c>
    </row>
    <row r="14" spans="1:10" ht="147.75" customHeight="1" x14ac:dyDescent="0.2">
      <c r="A14" s="10" t="s">
        <v>141</v>
      </c>
      <c r="B14" s="42"/>
      <c r="C14" s="42"/>
      <c r="D14" s="42"/>
      <c r="E14" s="9" t="s">
        <v>43</v>
      </c>
      <c r="F14" s="32">
        <v>0</v>
      </c>
      <c r="G14" s="32">
        <v>0</v>
      </c>
      <c r="H14" s="32">
        <v>0</v>
      </c>
    </row>
    <row r="15" spans="1:10" ht="147.75" customHeight="1" x14ac:dyDescent="0.2">
      <c r="A15" s="10" t="s">
        <v>142</v>
      </c>
      <c r="B15" s="42"/>
      <c r="C15" s="42"/>
      <c r="D15" s="42"/>
      <c r="E15" s="9" t="s">
        <v>18</v>
      </c>
      <c r="F15" s="29" t="str">
        <f>'2015'!G46</f>
        <v>2 000 м., 835 шт.</v>
      </c>
      <c r="G15" s="29">
        <f>'2015'!H46</f>
        <v>451528.4</v>
      </c>
      <c r="H15" s="29" t="str">
        <f>'2015'!I46</f>
        <v>запрос котировок</v>
      </c>
    </row>
    <row r="16" spans="1:10" ht="147.75" customHeight="1" x14ac:dyDescent="0.2">
      <c r="A16" s="10" t="s">
        <v>143</v>
      </c>
      <c r="B16" s="42"/>
      <c r="C16" s="42"/>
      <c r="D16" s="42"/>
      <c r="E16" s="9" t="s">
        <v>4</v>
      </c>
      <c r="F16" s="29">
        <f>'2015'!G48+'2015'!G49</f>
        <v>145440.51</v>
      </c>
      <c r="G16" s="29">
        <f>'2015'!H48+'2015'!H49</f>
        <v>6847435.2200000007</v>
      </c>
      <c r="H16" s="29" t="s">
        <v>3</v>
      </c>
    </row>
    <row r="17" spans="1:12" ht="147.75" customHeight="1" x14ac:dyDescent="0.2">
      <c r="A17" s="10" t="s">
        <v>144</v>
      </c>
      <c r="B17" s="42"/>
      <c r="C17" s="42"/>
      <c r="D17" s="42"/>
      <c r="E17" s="8" t="s">
        <v>79</v>
      </c>
      <c r="F17" s="29">
        <v>0</v>
      </c>
      <c r="G17" s="29">
        <v>0</v>
      </c>
      <c r="H17" s="29">
        <v>0</v>
      </c>
      <c r="I17" s="14"/>
      <c r="J17" s="14"/>
      <c r="K17" s="13"/>
      <c r="L17" s="13"/>
    </row>
    <row r="18" spans="1:12" ht="147.75" customHeight="1" x14ac:dyDescent="0.2">
      <c r="A18" s="10" t="s">
        <v>145</v>
      </c>
      <c r="B18" s="43"/>
      <c r="C18" s="43"/>
      <c r="D18" s="43"/>
      <c r="E18" s="9" t="s">
        <v>139</v>
      </c>
      <c r="F18" s="29">
        <v>0</v>
      </c>
      <c r="G18" s="29">
        <v>0</v>
      </c>
      <c r="H18" s="29">
        <v>0</v>
      </c>
    </row>
    <row r="19" spans="1:12" x14ac:dyDescent="0.2">
      <c r="G19" s="26">
        <f>SUM(G12:G18)</f>
        <v>8847817.3800000008</v>
      </c>
    </row>
  </sheetData>
  <mergeCells count="6">
    <mergeCell ref="A6:H6"/>
    <mergeCell ref="A7:H7"/>
    <mergeCell ref="A8:H8"/>
    <mergeCell ref="B12:B18"/>
    <mergeCell ref="C12:C18"/>
    <mergeCell ref="D12:D18"/>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zoomScaleSheetLayoutView="100" workbookViewId="0">
      <selection activeCell="B12" sqref="B12:B18"/>
    </sheetView>
  </sheetViews>
  <sheetFormatPr defaultRowHeight="12.75" x14ac:dyDescent="0.2"/>
  <cols>
    <col min="1" max="1" width="8.5703125" style="4" customWidth="1"/>
    <col min="2" max="2" width="50.140625" style="1" customWidth="1"/>
    <col min="3" max="4" width="32.42578125" style="1" customWidth="1"/>
    <col min="5" max="5" width="46.42578125" style="2" customWidth="1"/>
    <col min="6" max="6" width="21.28515625" style="4" customWidth="1"/>
    <col min="7" max="7" width="21.28515625" style="3" customWidth="1"/>
    <col min="8" max="8" width="21.28515625" style="2" customWidth="1"/>
    <col min="9" max="10" width="25.28515625" style="2" customWidth="1"/>
    <col min="11" max="16384" width="9.140625" style="1"/>
  </cols>
  <sheetData>
    <row r="1" spans="1:10" x14ac:dyDescent="0.2">
      <c r="H1" s="27" t="s">
        <v>138</v>
      </c>
    </row>
    <row r="2" spans="1:10" x14ac:dyDescent="0.2">
      <c r="H2" s="27" t="s">
        <v>137</v>
      </c>
    </row>
    <row r="3" spans="1:10" x14ac:dyDescent="0.2">
      <c r="H3" s="27" t="s">
        <v>136</v>
      </c>
    </row>
    <row r="6" spans="1:10" s="23" customFormat="1" ht="15.75" x14ac:dyDescent="0.25">
      <c r="A6" s="33" t="s">
        <v>135</v>
      </c>
      <c r="B6" s="33"/>
      <c r="C6" s="33"/>
      <c r="D6" s="33"/>
      <c r="E6" s="33"/>
      <c r="F6" s="33"/>
      <c r="G6" s="33"/>
      <c r="H6" s="33"/>
      <c r="I6" s="24"/>
      <c r="J6" s="24"/>
    </row>
    <row r="7" spans="1:10" s="23" customFormat="1" ht="15.75" x14ac:dyDescent="0.25">
      <c r="A7" s="33" t="s">
        <v>163</v>
      </c>
      <c r="B7" s="33"/>
      <c r="C7" s="33"/>
      <c r="D7" s="33"/>
      <c r="E7" s="33"/>
      <c r="F7" s="33"/>
      <c r="G7" s="33"/>
      <c r="H7" s="33"/>
      <c r="I7" s="24"/>
      <c r="J7" s="24"/>
    </row>
    <row r="8" spans="1:10" s="23" customFormat="1" ht="15.75" x14ac:dyDescent="0.25">
      <c r="A8" s="33"/>
      <c r="B8" s="33"/>
      <c r="C8" s="33"/>
      <c r="D8" s="33"/>
      <c r="E8" s="33"/>
      <c r="F8" s="33"/>
      <c r="G8" s="33"/>
      <c r="H8" s="33"/>
      <c r="I8" s="24"/>
      <c r="J8" s="24"/>
    </row>
    <row r="10" spans="1:10" s="19" customFormat="1" ht="127.5" x14ac:dyDescent="0.2">
      <c r="A10" s="21" t="s">
        <v>133</v>
      </c>
      <c r="B10" s="21" t="s">
        <v>132</v>
      </c>
      <c r="C10" s="21" t="s">
        <v>131</v>
      </c>
      <c r="D10" s="21" t="s">
        <v>130</v>
      </c>
      <c r="E10" s="21" t="s">
        <v>129</v>
      </c>
      <c r="F10" s="21" t="s">
        <v>128</v>
      </c>
      <c r="G10" s="22" t="s">
        <v>146</v>
      </c>
      <c r="H10" s="21" t="s">
        <v>126</v>
      </c>
    </row>
    <row r="11" spans="1:10" s="18" customFormat="1" x14ac:dyDescent="0.2">
      <c r="A11" s="20">
        <v>1</v>
      </c>
      <c r="B11" s="20">
        <v>2</v>
      </c>
      <c r="C11" s="20">
        <v>3</v>
      </c>
      <c r="D11" s="20">
        <v>4</v>
      </c>
      <c r="E11" s="21">
        <v>5</v>
      </c>
      <c r="F11" s="20">
        <v>6</v>
      </c>
      <c r="G11" s="20">
        <v>7</v>
      </c>
      <c r="H11" s="21">
        <v>8</v>
      </c>
      <c r="I11" s="19"/>
      <c r="J11" s="19"/>
    </row>
    <row r="12" spans="1:10" ht="150.75" customHeight="1" x14ac:dyDescent="0.2">
      <c r="A12" s="10" t="s">
        <v>74</v>
      </c>
      <c r="B12" s="41" t="str">
        <f>январь!B12</f>
        <v>1) Газораспределительные сети г.Якутска и пригородов: Газораспределительные сети с. Марха, Газораспределительные сети с.Маган, Газораспределительные сети с.Жатай, Газораспределительные сети с.Кангалассы, Газораспределительные сети с.Капитоновка, Газораспределительные сети с.Тулагино, с.Сырдах, Газораспределительные сети с.Кильдямцы.
2) Газораспределительные сети с. Верхневилюйск, Газораспределительные сети с. Хомустах, Газораспределительные сети с. Оросу, Газораспределительные сети с. с.Тамалакан, Газораспределительные сети с. Кюль, Газораспределительные сети с. Харыялах;
3) Газораспределительные сети с. Майя, Газораспределительные сети с. Петровка, Газораспределительные сети  с. Чуйя;
4) Газораспределительные сети  с. Табага, Газораспределительные сети  с. Павловск, Газораспределительные сети  с. Хаптагай, Газораспределительные сети  п. Н-Бестях, Газораспределительные сети  с. Тюнгюлю, Газораспределительные сети  с. Тумул; 
5) Газораспределительные сети с. Мукучи, Газораспределительные сети с. Мастах, Газораспределительные сети с. Багадя, Газораспределительные сети с. Арылах;
6) Газораспределительные сети с. Намцы, Газораспределительные сети с. Хамагатта, Газораспределительные сети с. Партизан, Газораспределительные сети с. Кысыл-Сыр, Газораспределительные сети с. Аппаны, Газораспределительные сети с. Графский Берег, Газораспределительные сети с. Едейцы, Газораспределительные сети с. Искра, Газораспределительные сети с. Красная деревня, Газораспределительные сети с. Никольцы; 
7) Газораспределительные сети с. Бетюнцы, Газораспределительные сети с. Модутцы;
8) Газораспределительные сети с. Столбы, Газораспределительные сети с. Маймага, Газораспределительные сети с. Булуус;
9) Газораспределительные сети с. Ситте;
10) Газораспределительные сети с. Салбанцы;
11) Газораспределительные сети с. Тастах;
12) Газораспределительные сети с. Хатассы, Газораспределительные сети с. Владимировка, Газораспределительные сети с. Ст.Табага, Газораспределительные сети район ВШМ;
13) Газораспределительные сети г. Покровск, Газораспределительные сети п. Мохсоголлох, Газораспределительные сети п. В.Бестях, Газораспределительные сети с. Немюгюнцы;
14) Газораспределительные сети с. Октемцы, Газораспределительные сети с. Техтюр, Газораспределительные сети  с. Улах-Ан;
15) Газораспределительные сети с.Улахан-Ан;
16) Газораспределительные сети с. Булгунняхтах;
17) Газораспределительные сети  г. Вилюйск;
18) Газораспределительные сети п. Кысыл-Сыр;
19) Газораспределительные сети с. Сосновка,  Газораспределительные сети с. Чинеке;
20) Газораспределительные сети с. Екюндю;
21) Газораспределительные сети с. Бетюнг;
22) Газораспределительные сети с. Тасагар;
23) Газораспределительные сети с. Хампа;
24) Газораспределительные сети с. Тымпы; 
25) Газораспределительные сети с. Чай;
26) Газораспределительные сети с. Сыдыбыл; Газораспределительные сети с. Кеданда;
27) Газораспределительные сети с. Усун;
28) Газораспределительные сети с. Тербяс;
29) Газораспределительные сети с. Кюбяинде;
30) Газораспределительные сети с. Бясь-Кюель;
31) Газораспределительные сети с. Кюерелях;
32) Газораспределительные сети с. Кобяй;
33) Газораспределительные сети с. Аргас;
34) Газораспределительные сети с. Тыайа;
35) Газораспределительные сети с.Чагда;
36) Газораспределительные сети с. Арыктаах;
37) Газораспределительные сети с.Люксюгун;
38) Газораспределительные сети г. Ленск.</v>
      </c>
      <c r="C12" s="41" t="str">
        <f>январь!C12</f>
        <v>1) Выход из ГРС1, ГРС2 г.Якутска, и Пригороды;
2) АГРС с. Верхневилюйск, АГРС с. Хомустах, АГРС с. с.Тамалакан, АГРС с. Кюль, АГРС с. Верхневилюйск;
3) АГРС "Майя";
4) АГРС "Павловск","Хаптагай","Табага","Н-Бестях","Тюнгюлю";
5) АГРС с. Мукучи, ГРС с. Мастах, АГРС с. Арылах;
6) АГРС с. Намцы;
7) АГРС с. Бетюнцы;
8) АГРС с.Столбы;
9) АГРС с.Ситте;
10) АГРС с.Салбанцы;
11) АГРС с.Тастах;
12) АГРС "Хатассы";
13) АГРС "Покровск";
14) АГРС с.Октемцы;
15) АГРС с.Улахан-Ан;
16) АГРС с.Булгунняхтах;
17) АГРС Вилюйск;
18)АГРС Кысыл-Сыр;
19) АГРС Чинеке;
20) АГРС Екюндю;
21) АГРС Екюндю;
22) АГРС Тасагар;
23) АГРС Хампа;
24) АГРС Тымпы;
25) АГРС Чай;
26) АГРС Сыдыбыл;
27) АГРС Усун;
28) АГРС Тербяс;
29) АГРС Кюбяинде;
30) АГРС с.Бясь-Кюель;
31) АГРС с.Кюерелях;
32) АГРС с.Кобяй;
33) АГРС Берге;
34) АГРС с.Тыайа;
35) АГРС с.Чагда;
36) АГРС с.Арыктаах;
37) АГРС с.Люксюгун;
38) АГРС г. Ленск.</v>
      </c>
      <c r="D12" s="41" t="str">
        <f>январь!D12</f>
        <v>1) г.Якутск и пригород: с. Марха,  с.Маган,  с.Жатай,  с.Кангалассы,  с.Капитоновка,  с.Тулагино, с.Сырдах, с.Кильдямцы;
2) с. Верхневилюйск, с. Хомустах,  с. Оросу, с.Тамалакан, с. Кюль,  с. Харыялах;
3) с. Майя, с. Петровка, с. Чуйя;
4) с.Табага, с.Павловск, с.Хаптагай, п.Н-Бестях,  с.Тюнгюлю, с.Тумул;
5) с. Мукучи, с. Мастах, с. Багадя, с. Арылах;
6) с. Намцы, с. Хамагатта, с. Партизан, с. Кысыл-Сыр, с. Аппаны, с. Графский Берег, с. Едейцы, с. Искра, с. Красная деревня, с. Никольцы;
7) Бетюнцы,с. Модутцы;
8) с.Столбы, с. Маймага, с. Булуус;
9) с.Ситте;
10) с. Салбанцы;
11) с. Тастах;
12) с. Хатассы, с. Владимировка, с. Ст.Табага, Высшая школа музыки;
13) г. Покровск,  п. Мохсоголлох,  п. В.Бестях,  с. Немюгюнцы;
14) с. Октемцы, с. Техтюр, с. Улах-Ан;
15) с.Улахан-Ан;
16) с. Булгунняхтах;
17) г. Вилюйск;
18) п. Кысыл-Сыр;
19) с. Сосновка, с. Чинеке;
20) с. Екюндю;
21) с. Бетюнг;
22) с. Тасагар;
23) с. Хампа;
24) с. Тымпы;
25) с. Чай;
26) с. Сыдыбыл; с. Кеданда;
27) с. Усун;
28) с. Тербяс;
29) с. Кюбяинде;
30) с. Бясь-Кюель;
31) с. Кюерелях;
32) с. Кобяй;
33) с. Аргас;
34) с. Тыайа;
35) с .Чагда;
36) с Арыктаах;
37) с Люксюгун;
38) г.Ленск</v>
      </c>
      <c r="E12" s="8" t="s">
        <v>12</v>
      </c>
      <c r="F12" s="29"/>
      <c r="G12" s="29">
        <f>январь!G12+февраль!G12+март!G12</f>
        <v>1727110</v>
      </c>
      <c r="H12" s="29"/>
    </row>
    <row r="13" spans="1:10" ht="150.75" customHeight="1" x14ac:dyDescent="0.2">
      <c r="A13" s="10" t="s">
        <v>140</v>
      </c>
      <c r="B13" s="42"/>
      <c r="C13" s="42"/>
      <c r="D13" s="42"/>
      <c r="E13" s="8" t="s">
        <v>24</v>
      </c>
      <c r="F13" s="29"/>
      <c r="G13" s="29">
        <f>январь!G13+февраль!G13+март!G13</f>
        <v>9086000</v>
      </c>
      <c r="H13" s="29"/>
    </row>
    <row r="14" spans="1:10" ht="150.75" customHeight="1" x14ac:dyDescent="0.2">
      <c r="A14" s="10" t="s">
        <v>141</v>
      </c>
      <c r="B14" s="42"/>
      <c r="C14" s="42"/>
      <c r="D14" s="42"/>
      <c r="E14" s="9" t="s">
        <v>43</v>
      </c>
      <c r="F14" s="29"/>
      <c r="G14" s="29">
        <f>январь!G14+февраль!G14+март!G14</f>
        <v>5740778.9200000009</v>
      </c>
      <c r="H14" s="32"/>
    </row>
    <row r="15" spans="1:10" ht="150.75" customHeight="1" x14ac:dyDescent="0.2">
      <c r="A15" s="10" t="s">
        <v>142</v>
      </c>
      <c r="B15" s="42"/>
      <c r="C15" s="42"/>
      <c r="D15" s="42"/>
      <c r="E15" s="9" t="s">
        <v>18</v>
      </c>
      <c r="F15" s="29"/>
      <c r="G15" s="29">
        <f>январь!G15+февраль!G15+март!G15</f>
        <v>1331895.57</v>
      </c>
      <c r="H15" s="29"/>
    </row>
    <row r="16" spans="1:10" ht="150.75" customHeight="1" x14ac:dyDescent="0.2">
      <c r="A16" s="10" t="s">
        <v>143</v>
      </c>
      <c r="B16" s="42"/>
      <c r="C16" s="42"/>
      <c r="D16" s="42"/>
      <c r="E16" s="9" t="s">
        <v>4</v>
      </c>
      <c r="F16" s="29"/>
      <c r="G16" s="29">
        <f>январь!G16+февраль!G16+март!G16</f>
        <v>9643600.6960000005</v>
      </c>
      <c r="H16" s="29"/>
    </row>
    <row r="17" spans="1:12" ht="150.75" customHeight="1" x14ac:dyDescent="0.2">
      <c r="A17" s="10" t="s">
        <v>144</v>
      </c>
      <c r="B17" s="42"/>
      <c r="C17" s="42"/>
      <c r="D17" s="42"/>
      <c r="E17" s="8" t="s">
        <v>79</v>
      </c>
      <c r="F17" s="29"/>
      <c r="G17" s="29">
        <f>январь!G17+февраль!G17+март!G17</f>
        <v>11563146.210000001</v>
      </c>
      <c r="H17" s="29"/>
      <c r="I17" s="14"/>
      <c r="J17" s="14"/>
      <c r="K17" s="13"/>
      <c r="L17" s="13"/>
    </row>
    <row r="18" spans="1:12" ht="150.75" customHeight="1" x14ac:dyDescent="0.2">
      <c r="A18" s="10" t="s">
        <v>145</v>
      </c>
      <c r="B18" s="43"/>
      <c r="C18" s="43"/>
      <c r="D18" s="43"/>
      <c r="E18" s="9" t="s">
        <v>139</v>
      </c>
      <c r="F18" s="29"/>
      <c r="G18" s="29">
        <f>январь!G18+февраль!G18+март!G18</f>
        <v>0</v>
      </c>
      <c r="H18" s="29"/>
    </row>
    <row r="19" spans="1:12" x14ac:dyDescent="0.2">
      <c r="G19" s="26">
        <f>SUM(G12:G18)</f>
        <v>39092531.396000005</v>
      </c>
    </row>
  </sheetData>
  <mergeCells count="6">
    <mergeCell ref="A6:H6"/>
    <mergeCell ref="A7:H7"/>
    <mergeCell ref="A8:H8"/>
    <mergeCell ref="B12:B18"/>
    <mergeCell ref="C12:C18"/>
    <mergeCell ref="D12:D18"/>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zoomScaleSheetLayoutView="100" workbookViewId="0">
      <selection activeCell="F13" sqref="F13"/>
    </sheetView>
  </sheetViews>
  <sheetFormatPr defaultRowHeight="12.75" x14ac:dyDescent="0.2"/>
  <cols>
    <col min="1" max="1" width="8.5703125" style="4" customWidth="1"/>
    <col min="2" max="2" width="42.28515625" style="1" customWidth="1"/>
    <col min="3" max="4" width="27.5703125" style="1" customWidth="1"/>
    <col min="5" max="5" width="46.42578125" style="2" customWidth="1"/>
    <col min="6" max="6" width="21.28515625" style="4" customWidth="1"/>
    <col min="7" max="7" width="21.28515625" style="3" customWidth="1"/>
    <col min="8" max="8" width="21.28515625" style="2" customWidth="1"/>
    <col min="9" max="10" width="25.28515625" style="2" customWidth="1"/>
    <col min="11" max="16384" width="9.140625" style="1"/>
  </cols>
  <sheetData>
    <row r="1" spans="1:10" x14ac:dyDescent="0.2">
      <c r="H1" s="27" t="s">
        <v>138</v>
      </c>
    </row>
    <row r="2" spans="1:10" x14ac:dyDescent="0.2">
      <c r="H2" s="27" t="s">
        <v>137</v>
      </c>
    </row>
    <row r="3" spans="1:10" x14ac:dyDescent="0.2">
      <c r="H3" s="27" t="s">
        <v>136</v>
      </c>
    </row>
    <row r="6" spans="1:10" s="23" customFormat="1" ht="15.75" x14ac:dyDescent="0.25">
      <c r="A6" s="33" t="s">
        <v>135</v>
      </c>
      <c r="B6" s="33"/>
      <c r="C6" s="33"/>
      <c r="D6" s="33"/>
      <c r="E6" s="33"/>
      <c r="F6" s="33"/>
      <c r="G6" s="33"/>
      <c r="H6" s="33"/>
      <c r="I6" s="24"/>
      <c r="J6" s="24"/>
    </row>
    <row r="7" spans="1:10" s="23" customFormat="1" ht="15.75" x14ac:dyDescent="0.25">
      <c r="A7" s="33" t="s">
        <v>170</v>
      </c>
      <c r="B7" s="33"/>
      <c r="C7" s="33"/>
      <c r="D7" s="33"/>
      <c r="E7" s="33"/>
      <c r="F7" s="33"/>
      <c r="G7" s="33"/>
      <c r="H7" s="33"/>
      <c r="I7" s="24"/>
      <c r="J7" s="24"/>
    </row>
    <row r="8" spans="1:10" s="23" customFormat="1" ht="15.75" x14ac:dyDescent="0.25">
      <c r="A8" s="33"/>
      <c r="B8" s="33"/>
      <c r="C8" s="33"/>
      <c r="D8" s="33"/>
      <c r="E8" s="33"/>
      <c r="F8" s="33"/>
      <c r="G8" s="33"/>
      <c r="H8" s="33"/>
      <c r="I8" s="24"/>
      <c r="J8" s="24"/>
    </row>
    <row r="10" spans="1:10" s="19" customFormat="1" ht="127.5" x14ac:dyDescent="0.2">
      <c r="A10" s="21" t="s">
        <v>133</v>
      </c>
      <c r="B10" s="21" t="s">
        <v>132</v>
      </c>
      <c r="C10" s="21" t="s">
        <v>131</v>
      </c>
      <c r="D10" s="21" t="s">
        <v>130</v>
      </c>
      <c r="E10" s="21" t="s">
        <v>129</v>
      </c>
      <c r="F10" s="21" t="s">
        <v>128</v>
      </c>
      <c r="G10" s="22" t="s">
        <v>146</v>
      </c>
      <c r="H10" s="21" t="s">
        <v>126</v>
      </c>
    </row>
    <row r="11" spans="1:10" s="18" customFormat="1" x14ac:dyDescent="0.2">
      <c r="A11" s="20">
        <v>1</v>
      </c>
      <c r="B11" s="20">
        <v>2</v>
      </c>
      <c r="C11" s="20">
        <v>3</v>
      </c>
      <c r="D11" s="20">
        <v>4</v>
      </c>
      <c r="E11" s="21">
        <v>5</v>
      </c>
      <c r="F11" s="20">
        <v>6</v>
      </c>
      <c r="G11" s="20">
        <v>7</v>
      </c>
      <c r="H11" s="21">
        <v>8</v>
      </c>
      <c r="I11" s="19"/>
      <c r="J11" s="19"/>
    </row>
    <row r="12" spans="1:10" ht="153" customHeight="1" x14ac:dyDescent="0.2">
      <c r="A12" s="10" t="s">
        <v>74</v>
      </c>
      <c r="B12" s="41" t="str">
        <f>январь!B12</f>
        <v>1) Газораспределительные сети г.Якутска и пригородов: Газораспределительные сети с. Марха, Газораспределительные сети с.Маган, Газораспределительные сети с.Жатай, Газораспределительные сети с.Кангалассы, Газораспределительные сети с.Капитоновка, Газораспределительные сети с.Тулагино, с.Сырдах, Газораспределительные сети с.Кильдямцы.
2) Газораспределительные сети с. Верхневилюйск, Газораспределительные сети с. Хомустах, Газораспределительные сети с. Оросу, Газораспределительные сети с. с.Тамалакан, Газораспределительные сети с. Кюль, Газораспределительные сети с. Харыялах;
3) Газораспределительные сети с. Майя, Газораспределительные сети с. Петровка, Газораспределительные сети  с. Чуйя;
4) Газораспределительные сети  с. Табага, Газораспределительные сети  с. Павловск, Газораспределительные сети  с. Хаптагай, Газораспределительные сети  п. Н-Бестях, Газораспределительные сети  с. Тюнгюлю, Газораспределительные сети  с. Тумул; 
5) Газораспределительные сети с. Мукучи, Газораспределительные сети с. Мастах, Газораспределительные сети с. Багадя, Газораспределительные сети с. Арылах;
6) Газораспределительные сети с. Намцы, Газораспределительные сети с. Хамагатта, Газораспределительные сети с. Партизан, Газораспределительные сети с. Кысыл-Сыр, Газораспределительные сети с. Аппаны, Газораспределительные сети с. Графский Берег, Газораспределительные сети с. Едейцы, Газораспределительные сети с. Искра, Газораспределительные сети с. Красная деревня, Газораспределительные сети с. Никольцы; 
7) Газораспределительные сети с. Бетюнцы, Газораспределительные сети с. Модутцы;
8) Газораспределительные сети с. Столбы, Газораспределительные сети с. Маймага, Газораспределительные сети с. Булуус;
9) Газораспределительные сети с. Ситте;
10) Газораспределительные сети с. Салбанцы;
11) Газораспределительные сети с. Тастах;
12) Газораспределительные сети с. Хатассы, Газораспределительные сети с. Владимировка, Газораспределительные сети с. Ст.Табага, Газораспределительные сети район ВШМ;
13) Газораспределительные сети г. Покровск, Газораспределительные сети п. Мохсоголлох, Газораспределительные сети п. В.Бестях, Газораспределительные сети с. Немюгюнцы;
14) Газораспределительные сети с. Октемцы, Газораспределительные сети с. Техтюр, Газораспределительные сети  с. Улах-Ан;
15) Газораспределительные сети с.Улахан-Ан;
16) Газораспределительные сети с. Булгунняхтах;
17) Газораспределительные сети  г. Вилюйск;
18) Газораспределительные сети п. Кысыл-Сыр;
19) Газораспределительные сети с. Сосновка,  Газораспределительные сети с. Чинеке;
20) Газораспределительные сети с. Екюндю;
21) Газораспределительные сети с. Бетюнг;
22) Газораспределительные сети с. Тасагар;
23) Газораспределительные сети с. Хампа;
24) Газораспределительные сети с. Тымпы; 
25) Газораспределительные сети с. Чай;
26) Газораспределительные сети с. Сыдыбыл; Газораспределительные сети с. Кеданда;
27) Газораспределительные сети с. Усун;
28) Газораспределительные сети с. Тербяс;
29) Газораспределительные сети с. Кюбяинде;
30) Газораспределительные сети с. Бясь-Кюель;
31) Газораспределительные сети с. Кюерелях;
32) Газораспределительные сети с. Кобяй;
33) Газораспределительные сети с. Аргас;
34) Газораспределительные сети с. Тыайа;
35) Газораспределительные сети с.Чагда;
36) Газораспределительные сети с. Арыктаах;
37) Газораспределительные сети с.Люксюгун;
38) Газораспределительные сети г. Ленск.</v>
      </c>
      <c r="C12" s="41" t="str">
        <f>январь!C12</f>
        <v>1) Выход из ГРС1, ГРС2 г.Якутска, и Пригороды;
2) АГРС с. Верхневилюйск, АГРС с. Хомустах, АГРС с. с.Тамалакан, АГРС с. Кюль, АГРС с. Верхневилюйск;
3) АГРС "Майя";
4) АГРС "Павловск","Хаптагай","Табага","Н-Бестях","Тюнгюлю";
5) АГРС с. Мукучи, ГРС с. Мастах, АГРС с. Арылах;
6) АГРС с. Намцы;
7) АГРС с. Бетюнцы;
8) АГРС с.Столбы;
9) АГРС с.Ситте;
10) АГРС с.Салбанцы;
11) АГРС с.Тастах;
12) АГРС "Хатассы";
13) АГРС "Покровск";
14) АГРС с.Октемцы;
15) АГРС с.Улахан-Ан;
16) АГРС с.Булгунняхтах;
17) АГРС Вилюйск;
18)АГРС Кысыл-Сыр;
19) АГРС Чинеке;
20) АГРС Екюндю;
21) АГРС Екюндю;
22) АГРС Тасагар;
23) АГРС Хампа;
24) АГРС Тымпы;
25) АГРС Чай;
26) АГРС Сыдыбыл;
27) АГРС Усун;
28) АГРС Тербяс;
29) АГРС Кюбяинде;
30) АГРС с.Бясь-Кюель;
31) АГРС с.Кюерелях;
32) АГРС с.Кобяй;
33) АГРС Берге;
34) АГРС с.Тыайа;
35) АГРС с.Чагда;
36) АГРС с.Арыктаах;
37) АГРС с.Люксюгун;
38) АГРС г. Ленск.</v>
      </c>
      <c r="D12" s="41" t="str">
        <f>январь!D12</f>
        <v>1) г.Якутск и пригород: с. Марха,  с.Маган,  с.Жатай,  с.Кангалассы,  с.Капитоновка,  с.Тулагино, с.Сырдах, с.Кильдямцы;
2) с. Верхневилюйск, с. Хомустах,  с. Оросу, с.Тамалакан, с. Кюль,  с. Харыялах;
3) с. Майя, с. Петровка, с. Чуйя;
4) с.Табага, с.Павловск, с.Хаптагай, п.Н-Бестях,  с.Тюнгюлю, с.Тумул;
5) с. Мукучи, с. Мастах, с. Багадя, с. Арылах;
6) с. Намцы, с. Хамагатта, с. Партизан, с. Кысыл-Сыр, с. Аппаны, с. Графский Берег, с. Едейцы, с. Искра, с. Красная деревня, с. Никольцы;
7) Бетюнцы,с. Модутцы;
8) с.Столбы, с. Маймага, с. Булуус;
9) с.Ситте;
10) с. Салбанцы;
11) с. Тастах;
12) с. Хатассы, с. Владимировка, с. Ст.Табага, Высшая школа музыки;
13) г. Покровск,  п. Мохсоголлох,  п. В.Бестях,  с. Немюгюнцы;
14) с. Октемцы, с. Техтюр, с. Улах-Ан;
15) с.Улахан-Ан;
16) с. Булгунняхтах;
17) г. Вилюйск;
18) п. Кысыл-Сыр;
19) с. Сосновка, с. Чинеке;
20) с. Екюндю;
21) с. Бетюнг;
22) с. Тасагар;
23) с. Хампа;
24) с. Тымпы;
25) с. Чай;
26) с. Сыдыбыл; с. Кеданда;
27) с. Усун;
28) с. Тербяс;
29) с. Кюбяинде;
30) с. Бясь-Кюель;
31) с. Кюерелях;
32) с. Кобяй;
33) с. Аргас;
34) с. Тыайа;
35) с .Чагда;
36) с Арыктаах;
37) с Люксюгун;
38) г.Ленск</v>
      </c>
      <c r="E12" s="8" t="s">
        <v>12</v>
      </c>
      <c r="F12" s="29"/>
      <c r="G12" s="29">
        <f>апрель!G12+май!G12+июнь!G12</f>
        <v>6068761</v>
      </c>
      <c r="H12" s="29"/>
    </row>
    <row r="13" spans="1:10" ht="153" customHeight="1" x14ac:dyDescent="0.2">
      <c r="A13" s="10" t="s">
        <v>140</v>
      </c>
      <c r="B13" s="42"/>
      <c r="C13" s="42"/>
      <c r="D13" s="42"/>
      <c r="E13" s="8" t="s">
        <v>24</v>
      </c>
      <c r="F13" s="29"/>
      <c r="G13" s="29">
        <f>апрель!G13+май!G13+июнь!G13</f>
        <v>1779440</v>
      </c>
      <c r="H13" s="29"/>
    </row>
    <row r="14" spans="1:10" ht="153" customHeight="1" x14ac:dyDescent="0.2">
      <c r="A14" s="10" t="s">
        <v>141</v>
      </c>
      <c r="B14" s="42"/>
      <c r="C14" s="42"/>
      <c r="D14" s="42"/>
      <c r="E14" s="9" t="s">
        <v>43</v>
      </c>
      <c r="F14" s="29"/>
      <c r="G14" s="29">
        <f>апрель!G14+май!G14+июнь!G14</f>
        <v>45374738.370000005</v>
      </c>
      <c r="H14" s="32"/>
    </row>
    <row r="15" spans="1:10" ht="153" customHeight="1" x14ac:dyDescent="0.2">
      <c r="A15" s="10" t="s">
        <v>142</v>
      </c>
      <c r="B15" s="42"/>
      <c r="C15" s="42"/>
      <c r="D15" s="42"/>
      <c r="E15" s="9" t="s">
        <v>18</v>
      </c>
      <c r="F15" s="29"/>
      <c r="G15" s="29">
        <f>апрель!G15+май!G15+июнь!G15</f>
        <v>0</v>
      </c>
      <c r="H15" s="29"/>
    </row>
    <row r="16" spans="1:10" ht="153" customHeight="1" x14ac:dyDescent="0.2">
      <c r="A16" s="10" t="s">
        <v>143</v>
      </c>
      <c r="B16" s="42"/>
      <c r="C16" s="42"/>
      <c r="D16" s="42"/>
      <c r="E16" s="9" t="s">
        <v>4</v>
      </c>
      <c r="F16" s="29"/>
      <c r="G16" s="29">
        <f>апрель!G16+май!G16+июнь!G16</f>
        <v>13838398.24068</v>
      </c>
      <c r="H16" s="29"/>
    </row>
    <row r="17" spans="1:12" ht="153" customHeight="1" x14ac:dyDescent="0.2">
      <c r="A17" s="10" t="s">
        <v>144</v>
      </c>
      <c r="B17" s="42"/>
      <c r="C17" s="42"/>
      <c r="D17" s="42"/>
      <c r="E17" s="8" t="s">
        <v>79</v>
      </c>
      <c r="F17" s="29"/>
      <c r="G17" s="29">
        <f>апрель!G17+май!G17+июнь!G17</f>
        <v>638970</v>
      </c>
      <c r="H17" s="29"/>
      <c r="I17" s="14"/>
      <c r="J17" s="14"/>
      <c r="K17" s="13"/>
      <c r="L17" s="13"/>
    </row>
    <row r="18" spans="1:12" ht="153" customHeight="1" x14ac:dyDescent="0.2">
      <c r="A18" s="10" t="s">
        <v>145</v>
      </c>
      <c r="B18" s="43"/>
      <c r="C18" s="43"/>
      <c r="D18" s="43"/>
      <c r="E18" s="9" t="s">
        <v>139</v>
      </c>
      <c r="F18" s="29"/>
      <c r="G18" s="29">
        <f>апрель!G18+май!G18+июнь!G18</f>
        <v>19420800</v>
      </c>
      <c r="H18" s="29"/>
    </row>
    <row r="19" spans="1:12" x14ac:dyDescent="0.2">
      <c r="G19" s="26">
        <f>SUM(G12:G18)</f>
        <v>87121107.610680014</v>
      </c>
    </row>
  </sheetData>
  <mergeCells count="6">
    <mergeCell ref="A6:H6"/>
    <mergeCell ref="A7:H7"/>
    <mergeCell ref="A8:H8"/>
    <mergeCell ref="B12:B18"/>
    <mergeCell ref="C12:C18"/>
    <mergeCell ref="D12:D18"/>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zoomScaleSheetLayoutView="100" workbookViewId="0">
      <selection activeCell="B12" sqref="B12:B18"/>
    </sheetView>
  </sheetViews>
  <sheetFormatPr defaultRowHeight="12.75" x14ac:dyDescent="0.2"/>
  <cols>
    <col min="1" max="1" width="8.5703125" style="4" customWidth="1"/>
    <col min="2" max="2" width="45.42578125" style="1" customWidth="1"/>
    <col min="3" max="4" width="32.5703125" style="1" customWidth="1"/>
    <col min="5" max="5" width="46.42578125" style="2" customWidth="1"/>
    <col min="6" max="6" width="21.28515625" style="4" customWidth="1"/>
    <col min="7" max="7" width="21.28515625" style="3" customWidth="1"/>
    <col min="8" max="8" width="21.28515625" style="2" customWidth="1"/>
    <col min="9" max="10" width="25.28515625" style="2" customWidth="1"/>
    <col min="11" max="16384" width="9.140625" style="1"/>
  </cols>
  <sheetData>
    <row r="1" spans="1:10" x14ac:dyDescent="0.2">
      <c r="H1" s="27" t="s">
        <v>138</v>
      </c>
    </row>
    <row r="2" spans="1:10" x14ac:dyDescent="0.2">
      <c r="H2" s="27" t="s">
        <v>137</v>
      </c>
    </row>
    <row r="3" spans="1:10" x14ac:dyDescent="0.2">
      <c r="H3" s="27" t="s">
        <v>136</v>
      </c>
    </row>
    <row r="6" spans="1:10" s="23" customFormat="1" ht="15.75" x14ac:dyDescent="0.25">
      <c r="A6" s="33" t="s">
        <v>135</v>
      </c>
      <c r="B6" s="33"/>
      <c r="C6" s="33"/>
      <c r="D6" s="33"/>
      <c r="E6" s="33"/>
      <c r="F6" s="33"/>
      <c r="G6" s="33"/>
      <c r="H6" s="33"/>
      <c r="I6" s="24"/>
      <c r="J6" s="24"/>
    </row>
    <row r="7" spans="1:10" s="23" customFormat="1" ht="15.75" x14ac:dyDescent="0.25">
      <c r="A7" s="33" t="s">
        <v>164</v>
      </c>
      <c r="B7" s="33"/>
      <c r="C7" s="33"/>
      <c r="D7" s="33"/>
      <c r="E7" s="33"/>
      <c r="F7" s="33"/>
      <c r="G7" s="33"/>
      <c r="H7" s="33"/>
      <c r="I7" s="24"/>
      <c r="J7" s="24"/>
    </row>
    <row r="8" spans="1:10" s="23" customFormat="1" ht="15.75" x14ac:dyDescent="0.25">
      <c r="A8" s="33"/>
      <c r="B8" s="33"/>
      <c r="C8" s="33"/>
      <c r="D8" s="33"/>
      <c r="E8" s="33"/>
      <c r="F8" s="33"/>
      <c r="G8" s="33"/>
      <c r="H8" s="33"/>
      <c r="I8" s="24"/>
      <c r="J8" s="24"/>
    </row>
    <row r="10" spans="1:10" s="19" customFormat="1" ht="127.5" x14ac:dyDescent="0.2">
      <c r="A10" s="21" t="s">
        <v>133</v>
      </c>
      <c r="B10" s="21" t="s">
        <v>132</v>
      </c>
      <c r="C10" s="21" t="s">
        <v>131</v>
      </c>
      <c r="D10" s="21" t="s">
        <v>130</v>
      </c>
      <c r="E10" s="21" t="s">
        <v>129</v>
      </c>
      <c r="F10" s="21" t="s">
        <v>128</v>
      </c>
      <c r="G10" s="22" t="s">
        <v>146</v>
      </c>
      <c r="H10" s="21" t="s">
        <v>126</v>
      </c>
    </row>
    <row r="11" spans="1:10" s="18" customFormat="1" x14ac:dyDescent="0.2">
      <c r="A11" s="20">
        <v>1</v>
      </c>
      <c r="B11" s="20">
        <v>2</v>
      </c>
      <c r="C11" s="20">
        <v>3</v>
      </c>
      <c r="D11" s="20">
        <v>4</v>
      </c>
      <c r="E11" s="21">
        <v>5</v>
      </c>
      <c r="F11" s="20">
        <v>6</v>
      </c>
      <c r="G11" s="20">
        <v>7</v>
      </c>
      <c r="H11" s="21">
        <v>8</v>
      </c>
      <c r="I11" s="19"/>
      <c r="J11" s="19"/>
    </row>
    <row r="12" spans="1:10" ht="150" customHeight="1" x14ac:dyDescent="0.2">
      <c r="A12" s="10" t="s">
        <v>74</v>
      </c>
      <c r="B12" s="41" t="str">
        <f>январь!B12</f>
        <v>1) Газораспределительные сети г.Якутска и пригородов: Газораспределительные сети с. Марха, Газораспределительные сети с.Маган, Газораспределительные сети с.Жатай, Газораспределительные сети с.Кангалассы, Газораспределительные сети с.Капитоновка, Газораспределительные сети с.Тулагино, с.Сырдах, Газораспределительные сети с.Кильдямцы.
2) Газораспределительные сети с. Верхневилюйск, Газораспределительные сети с. Хомустах, Газораспределительные сети с. Оросу, Газораспределительные сети с. с.Тамалакан, Газораспределительные сети с. Кюль, Газораспределительные сети с. Харыялах;
3) Газораспределительные сети с. Майя, Газораспределительные сети с. Петровка, Газораспределительные сети  с. Чуйя;
4) Газораспределительные сети  с. Табага, Газораспределительные сети  с. Павловск, Газораспределительные сети  с. Хаптагай, Газораспределительные сети  п. Н-Бестях, Газораспределительные сети  с. Тюнгюлю, Газораспределительные сети  с. Тумул; 
5) Газораспределительные сети с. Мукучи, Газораспределительные сети с. Мастах, Газораспределительные сети с. Багадя, Газораспределительные сети с. Арылах;
6) Газораспределительные сети с. Намцы, Газораспределительные сети с. Хамагатта, Газораспределительные сети с. Партизан, Газораспределительные сети с. Кысыл-Сыр, Газораспределительные сети с. Аппаны, Газораспределительные сети с. Графский Берег, Газораспределительные сети с. Едейцы, Газораспределительные сети с. Искра, Газораспределительные сети с. Красная деревня, Газораспределительные сети с. Никольцы; 
7) Газораспределительные сети с. Бетюнцы, Газораспределительные сети с. Модутцы;
8) Газораспределительные сети с. Столбы, Газораспределительные сети с. Маймага, Газораспределительные сети с. Булуус;
9) Газораспределительные сети с. Ситте;
10) Газораспределительные сети с. Салбанцы;
11) Газораспределительные сети с. Тастах;
12) Газораспределительные сети с. Хатассы, Газораспределительные сети с. Владимировка, Газораспределительные сети с. Ст.Табага, Газораспределительные сети район ВШМ;
13) Газораспределительные сети г. Покровск, Газораспределительные сети п. Мохсоголлох, Газораспределительные сети п. В.Бестях, Газораспределительные сети с. Немюгюнцы;
14) Газораспределительные сети с. Октемцы, Газораспределительные сети с. Техтюр, Газораспределительные сети  с. Улах-Ан;
15) Газораспределительные сети с.Улахан-Ан;
16) Газораспределительные сети с. Булгунняхтах;
17) Газораспределительные сети  г. Вилюйск;
18) Газораспределительные сети п. Кысыл-Сыр;
19) Газораспределительные сети с. Сосновка,  Газораспределительные сети с. Чинеке;
20) Газораспределительные сети с. Екюндю;
21) Газораспределительные сети с. Бетюнг;
22) Газораспределительные сети с. Тасагар;
23) Газораспределительные сети с. Хампа;
24) Газораспределительные сети с. Тымпы; 
25) Газораспределительные сети с. Чай;
26) Газораспределительные сети с. Сыдыбыл; Газораспределительные сети с. Кеданда;
27) Газораспределительные сети с. Усун;
28) Газораспределительные сети с. Тербяс;
29) Газораспределительные сети с. Кюбяинде;
30) Газораспределительные сети с. Бясь-Кюель;
31) Газораспределительные сети с. Кюерелях;
32) Газораспределительные сети с. Кобяй;
33) Газораспределительные сети с. Аргас;
34) Газораспределительные сети с. Тыайа;
35) Газораспределительные сети с.Чагда;
36) Газораспределительные сети с. Арыктаах;
37) Газораспределительные сети с.Люксюгун;
38) Газораспределительные сети г. Ленск.</v>
      </c>
      <c r="C12" s="41" t="str">
        <f>январь!C12</f>
        <v>1) Выход из ГРС1, ГРС2 г.Якутска, и Пригороды;
2) АГРС с. Верхневилюйск, АГРС с. Хомустах, АГРС с. с.Тамалакан, АГРС с. Кюль, АГРС с. Верхневилюйск;
3) АГРС "Майя";
4) АГРС "Павловск","Хаптагай","Табага","Н-Бестях","Тюнгюлю";
5) АГРС с. Мукучи, ГРС с. Мастах, АГРС с. Арылах;
6) АГРС с. Намцы;
7) АГРС с. Бетюнцы;
8) АГРС с.Столбы;
9) АГРС с.Ситте;
10) АГРС с.Салбанцы;
11) АГРС с.Тастах;
12) АГРС "Хатассы";
13) АГРС "Покровск";
14) АГРС с.Октемцы;
15) АГРС с.Улахан-Ан;
16) АГРС с.Булгунняхтах;
17) АГРС Вилюйск;
18)АГРС Кысыл-Сыр;
19) АГРС Чинеке;
20) АГРС Екюндю;
21) АГРС Екюндю;
22) АГРС Тасагар;
23) АГРС Хампа;
24) АГРС Тымпы;
25) АГРС Чай;
26) АГРС Сыдыбыл;
27) АГРС Усун;
28) АГРС Тербяс;
29) АГРС Кюбяинде;
30) АГРС с.Бясь-Кюель;
31) АГРС с.Кюерелях;
32) АГРС с.Кобяй;
33) АГРС Берге;
34) АГРС с.Тыайа;
35) АГРС с.Чагда;
36) АГРС с.Арыктаах;
37) АГРС с.Люксюгун;
38) АГРС г. Ленск.</v>
      </c>
      <c r="D12" s="41" t="str">
        <f>январь!D12</f>
        <v>1) г.Якутск и пригород: с. Марха,  с.Маган,  с.Жатай,  с.Кангалассы,  с.Капитоновка,  с.Тулагино, с.Сырдах, с.Кильдямцы;
2) с. Верхневилюйск, с. Хомустах,  с. Оросу, с.Тамалакан, с. Кюль,  с. Харыялах;
3) с. Майя, с. Петровка, с. Чуйя;
4) с.Табага, с.Павловск, с.Хаптагай, п.Н-Бестях,  с.Тюнгюлю, с.Тумул;
5) с. Мукучи, с. Мастах, с. Багадя, с. Арылах;
6) с. Намцы, с. Хамагатта, с. Партизан, с. Кысыл-Сыр, с. Аппаны, с. Графский Берег, с. Едейцы, с. Искра, с. Красная деревня, с. Никольцы;
7) Бетюнцы,с. Модутцы;
8) с.Столбы, с. Маймага, с. Булуус;
9) с.Ситте;
10) с. Салбанцы;
11) с. Тастах;
12) с. Хатассы, с. Владимировка, с. Ст.Табага, Высшая школа музыки;
13) г. Покровск,  п. Мохсоголлох,  п. В.Бестях,  с. Немюгюнцы;
14) с. Октемцы, с. Техтюр, с. Улах-Ан;
15) с.Улахан-Ан;
16) с. Булгунняхтах;
17) г. Вилюйск;
18) п. Кысыл-Сыр;
19) с. Сосновка, с. Чинеке;
20) с. Екюндю;
21) с. Бетюнг;
22) с. Тасагар;
23) с. Хампа;
24) с. Тымпы;
25) с. Чай;
26) с. Сыдыбыл; с. Кеданда;
27) с. Усун;
28) с. Тербяс;
29) с. Кюбяинде;
30) с. Бясь-Кюель;
31) с. Кюерелях;
32) с. Кобяй;
33) с. Аргас;
34) с. Тыайа;
35) с .Чагда;
36) с Арыктаах;
37) с Люксюгун;
38) г.Ленск</v>
      </c>
      <c r="E12" s="8" t="s">
        <v>12</v>
      </c>
      <c r="F12" s="29"/>
      <c r="G12" s="29">
        <f>июль!G12+август!G12+сентябрь!G12</f>
        <v>0</v>
      </c>
      <c r="H12" s="29"/>
    </row>
    <row r="13" spans="1:10" ht="150" customHeight="1" x14ac:dyDescent="0.2">
      <c r="A13" s="10" t="s">
        <v>140</v>
      </c>
      <c r="B13" s="42"/>
      <c r="C13" s="42"/>
      <c r="D13" s="42"/>
      <c r="E13" s="8" t="s">
        <v>24</v>
      </c>
      <c r="F13" s="29"/>
      <c r="G13" s="29">
        <f>июль!G13+август!G13+сентябрь!G13</f>
        <v>0</v>
      </c>
      <c r="H13" s="29"/>
    </row>
    <row r="14" spans="1:10" ht="150" customHeight="1" x14ac:dyDescent="0.2">
      <c r="A14" s="10" t="s">
        <v>141</v>
      </c>
      <c r="B14" s="42"/>
      <c r="C14" s="42"/>
      <c r="D14" s="42"/>
      <c r="E14" s="9" t="s">
        <v>43</v>
      </c>
      <c r="F14" s="29"/>
      <c r="G14" s="29">
        <f>июль!G14+август!G14+сентябрь!G14</f>
        <v>1279849.31</v>
      </c>
      <c r="H14" s="32"/>
    </row>
    <row r="15" spans="1:10" ht="150" customHeight="1" x14ac:dyDescent="0.2">
      <c r="A15" s="10" t="s">
        <v>142</v>
      </c>
      <c r="B15" s="42"/>
      <c r="C15" s="42"/>
      <c r="D15" s="42"/>
      <c r="E15" s="9" t="s">
        <v>18</v>
      </c>
      <c r="F15" s="29"/>
      <c r="G15" s="29">
        <f>июль!G15+август!G15+сентябрь!G15</f>
        <v>0</v>
      </c>
      <c r="H15" s="29"/>
    </row>
    <row r="16" spans="1:10" ht="150" customHeight="1" x14ac:dyDescent="0.2">
      <c r="A16" s="10" t="s">
        <v>143</v>
      </c>
      <c r="B16" s="42"/>
      <c r="C16" s="42"/>
      <c r="D16" s="42"/>
      <c r="E16" s="9" t="s">
        <v>4</v>
      </c>
      <c r="F16" s="29"/>
      <c r="G16" s="29">
        <f>июль!G16+август!G16+сентябрь!G16</f>
        <v>0</v>
      </c>
      <c r="H16" s="29"/>
    </row>
    <row r="17" spans="1:12" ht="150" customHeight="1" x14ac:dyDescent="0.2">
      <c r="A17" s="10" t="s">
        <v>144</v>
      </c>
      <c r="B17" s="42"/>
      <c r="C17" s="42"/>
      <c r="D17" s="42"/>
      <c r="E17" s="8" t="s">
        <v>79</v>
      </c>
      <c r="F17" s="29"/>
      <c r="G17" s="29">
        <f>июль!G17+август!G17+сентябрь!G17</f>
        <v>0</v>
      </c>
      <c r="H17" s="29"/>
      <c r="I17" s="14"/>
      <c r="J17" s="14"/>
      <c r="K17" s="13"/>
      <c r="L17" s="13"/>
    </row>
    <row r="18" spans="1:12" ht="150" customHeight="1" x14ac:dyDescent="0.2">
      <c r="A18" s="10" t="s">
        <v>145</v>
      </c>
      <c r="B18" s="43"/>
      <c r="C18" s="43"/>
      <c r="D18" s="43"/>
      <c r="E18" s="9" t="s">
        <v>139</v>
      </c>
      <c r="F18" s="29"/>
      <c r="G18" s="29">
        <f>июль!G18+август!G18+сентябрь!G18</f>
        <v>651000</v>
      </c>
      <c r="H18" s="29"/>
    </row>
    <row r="19" spans="1:12" x14ac:dyDescent="0.2">
      <c r="G19" s="26">
        <f>SUM(G12:G18)</f>
        <v>1930849.31</v>
      </c>
    </row>
  </sheetData>
  <mergeCells count="6">
    <mergeCell ref="A6:H6"/>
    <mergeCell ref="A7:H7"/>
    <mergeCell ref="A8:H8"/>
    <mergeCell ref="B12:B18"/>
    <mergeCell ref="C12:C18"/>
    <mergeCell ref="D12:D18"/>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zoomScaleSheetLayoutView="100" workbookViewId="0">
      <selection activeCell="D12" sqref="D12:D18"/>
    </sheetView>
  </sheetViews>
  <sheetFormatPr defaultRowHeight="12.75" x14ac:dyDescent="0.2"/>
  <cols>
    <col min="1" max="1" width="8.5703125" style="4" customWidth="1"/>
    <col min="2" max="2" width="47.85546875" style="1" customWidth="1"/>
    <col min="3" max="4" width="39" style="1" customWidth="1"/>
    <col min="5" max="5" width="46.42578125" style="2" customWidth="1"/>
    <col min="6" max="6" width="21.28515625" style="4" customWidth="1"/>
    <col min="7" max="7" width="21.28515625" style="3" customWidth="1"/>
    <col min="8" max="8" width="21.28515625" style="2" customWidth="1"/>
    <col min="9" max="10" width="25.28515625" style="2" customWidth="1"/>
    <col min="11" max="16384" width="9.140625" style="1"/>
  </cols>
  <sheetData>
    <row r="1" spans="1:10" x14ac:dyDescent="0.2">
      <c r="H1" s="27" t="s">
        <v>138</v>
      </c>
    </row>
    <row r="2" spans="1:10" x14ac:dyDescent="0.2">
      <c r="H2" s="27" t="s">
        <v>137</v>
      </c>
    </row>
    <row r="3" spans="1:10" x14ac:dyDescent="0.2">
      <c r="H3" s="27" t="s">
        <v>136</v>
      </c>
    </row>
    <row r="6" spans="1:10" s="23" customFormat="1" ht="15.75" x14ac:dyDescent="0.25">
      <c r="A6" s="33" t="s">
        <v>135</v>
      </c>
      <c r="B6" s="33"/>
      <c r="C6" s="33"/>
      <c r="D6" s="33"/>
      <c r="E6" s="33"/>
      <c r="F6" s="33"/>
      <c r="G6" s="33"/>
      <c r="H6" s="33"/>
      <c r="I6" s="24"/>
      <c r="J6" s="24"/>
    </row>
    <row r="7" spans="1:10" s="23" customFormat="1" ht="15.75" x14ac:dyDescent="0.25">
      <c r="A7" s="33" t="s">
        <v>165</v>
      </c>
      <c r="B7" s="33"/>
      <c r="C7" s="33"/>
      <c r="D7" s="33"/>
      <c r="E7" s="33"/>
      <c r="F7" s="33"/>
      <c r="G7" s="33"/>
      <c r="H7" s="33"/>
      <c r="I7" s="24"/>
      <c r="J7" s="24"/>
    </row>
    <row r="8" spans="1:10" s="23" customFormat="1" ht="15.75" x14ac:dyDescent="0.25">
      <c r="A8" s="33"/>
      <c r="B8" s="33"/>
      <c r="C8" s="33"/>
      <c r="D8" s="33"/>
      <c r="E8" s="33"/>
      <c r="F8" s="33"/>
      <c r="G8" s="33"/>
      <c r="H8" s="33"/>
      <c r="I8" s="24"/>
      <c r="J8" s="24"/>
    </row>
    <row r="10" spans="1:10" s="19" customFormat="1" ht="127.5" x14ac:dyDescent="0.2">
      <c r="A10" s="21" t="s">
        <v>133</v>
      </c>
      <c r="B10" s="21" t="s">
        <v>132</v>
      </c>
      <c r="C10" s="21" t="s">
        <v>131</v>
      </c>
      <c r="D10" s="21" t="s">
        <v>130</v>
      </c>
      <c r="E10" s="21" t="s">
        <v>129</v>
      </c>
      <c r="F10" s="21" t="s">
        <v>128</v>
      </c>
      <c r="G10" s="22" t="s">
        <v>146</v>
      </c>
      <c r="H10" s="21" t="s">
        <v>126</v>
      </c>
    </row>
    <row r="11" spans="1:10" s="18" customFormat="1" x14ac:dyDescent="0.2">
      <c r="A11" s="20">
        <v>1</v>
      </c>
      <c r="B11" s="20">
        <v>2</v>
      </c>
      <c r="C11" s="20">
        <v>3</v>
      </c>
      <c r="D11" s="20">
        <v>4</v>
      </c>
      <c r="E11" s="21">
        <v>5</v>
      </c>
      <c r="F11" s="20">
        <v>6</v>
      </c>
      <c r="G11" s="20">
        <v>7</v>
      </c>
      <c r="H11" s="21">
        <v>8</v>
      </c>
      <c r="I11" s="19"/>
      <c r="J11" s="19"/>
    </row>
    <row r="12" spans="1:10" ht="154.5" customHeight="1" x14ac:dyDescent="0.2">
      <c r="A12" s="10" t="s">
        <v>74</v>
      </c>
      <c r="B12" s="41" t="str">
        <f>январь!B12</f>
        <v>1) Газораспределительные сети г.Якутска и пригородов: Газораспределительные сети с. Марха, Газораспределительные сети с.Маган, Газораспределительные сети с.Жатай, Газораспределительные сети с.Кангалассы, Газораспределительные сети с.Капитоновка, Газораспределительные сети с.Тулагино, с.Сырдах, Газораспределительные сети с.Кильдямцы.
2) Газораспределительные сети с. Верхневилюйск, Газораспределительные сети с. Хомустах, Газораспределительные сети с. Оросу, Газораспределительные сети с. с.Тамалакан, Газораспределительные сети с. Кюль, Газораспределительные сети с. Харыялах;
3) Газораспределительные сети с. Майя, Газораспределительные сети с. Петровка, Газораспределительные сети  с. Чуйя;
4) Газораспределительные сети  с. Табага, Газораспределительные сети  с. Павловск, Газораспределительные сети  с. Хаптагай, Газораспределительные сети  п. Н-Бестях, Газораспределительные сети  с. Тюнгюлю, Газораспределительные сети  с. Тумул; 
5) Газораспределительные сети с. Мукучи, Газораспределительные сети с. Мастах, Газораспределительные сети с. Багадя, Газораспределительные сети с. Арылах;
6) Газораспределительные сети с. Намцы, Газораспределительные сети с. Хамагатта, Газораспределительные сети с. Партизан, Газораспределительные сети с. Кысыл-Сыр, Газораспределительные сети с. Аппаны, Газораспределительные сети с. Графский Берег, Газораспределительные сети с. Едейцы, Газораспределительные сети с. Искра, Газораспределительные сети с. Красная деревня, Газораспределительные сети с. Никольцы; 
7) Газораспределительные сети с. Бетюнцы, Газораспределительные сети с. Модутцы;
8) Газораспределительные сети с. Столбы, Газораспределительные сети с. Маймага, Газораспределительные сети с. Булуус;
9) Газораспределительные сети с. Ситте;
10) Газораспределительные сети с. Салбанцы;
11) Газораспределительные сети с. Тастах;
12) Газораспределительные сети с. Хатассы, Газораспределительные сети с. Владимировка, Газораспределительные сети с. Ст.Табага, Газораспределительные сети район ВШМ;
13) Газораспределительные сети г. Покровск, Газораспределительные сети п. Мохсоголлох, Газораспределительные сети п. В.Бестях, Газораспределительные сети с. Немюгюнцы;
14) Газораспределительные сети с. Октемцы, Газораспределительные сети с. Техтюр, Газораспределительные сети  с. Улах-Ан;
15) Газораспределительные сети с.Улахан-Ан;
16) Газораспределительные сети с. Булгунняхтах;
17) Газораспределительные сети  г. Вилюйск;
18) Газораспределительные сети п. Кысыл-Сыр;
19) Газораспределительные сети с. Сосновка,  Газораспределительные сети с. Чинеке;
20) Газораспределительные сети с. Екюндю;
21) Газораспределительные сети с. Бетюнг;
22) Газораспределительные сети с. Тасагар;
23) Газораспределительные сети с. Хампа;
24) Газораспределительные сети с. Тымпы; 
25) Газораспределительные сети с. Чай;
26) Газораспределительные сети с. Сыдыбыл; Газораспределительные сети с. Кеданда;
27) Газораспределительные сети с. Усун;
28) Газораспределительные сети с. Тербяс;
29) Газораспределительные сети с. Кюбяинде;
30) Газораспределительные сети с. Бясь-Кюель;
31) Газораспределительные сети с. Кюерелях;
32) Газораспределительные сети с. Кобяй;
33) Газораспределительные сети с. Аргас;
34) Газораспределительные сети с. Тыайа;
35) Газораспределительные сети с.Чагда;
36) Газораспределительные сети с. Арыктаах;
37) Газораспределительные сети с.Люксюгун;
38) Газораспределительные сети г. Ленск.</v>
      </c>
      <c r="C12" s="41" t="str">
        <f>январь!C12</f>
        <v>1) Выход из ГРС1, ГРС2 г.Якутска, и Пригороды;
2) АГРС с. Верхневилюйск, АГРС с. Хомустах, АГРС с. с.Тамалакан, АГРС с. Кюль, АГРС с. Верхневилюйск;
3) АГРС "Майя";
4) АГРС "Павловск","Хаптагай","Табага","Н-Бестях","Тюнгюлю";
5) АГРС с. Мукучи, ГРС с. Мастах, АГРС с. Арылах;
6) АГРС с. Намцы;
7) АГРС с. Бетюнцы;
8) АГРС с.Столбы;
9) АГРС с.Ситте;
10) АГРС с.Салбанцы;
11) АГРС с.Тастах;
12) АГРС "Хатассы";
13) АГРС "Покровск";
14) АГРС с.Октемцы;
15) АГРС с.Улахан-Ан;
16) АГРС с.Булгунняхтах;
17) АГРС Вилюйск;
18)АГРС Кысыл-Сыр;
19) АГРС Чинеке;
20) АГРС Екюндю;
21) АГРС Екюндю;
22) АГРС Тасагар;
23) АГРС Хампа;
24) АГРС Тымпы;
25) АГРС Чай;
26) АГРС Сыдыбыл;
27) АГРС Усун;
28) АГРС Тербяс;
29) АГРС Кюбяинде;
30) АГРС с.Бясь-Кюель;
31) АГРС с.Кюерелях;
32) АГРС с.Кобяй;
33) АГРС Берге;
34) АГРС с.Тыайа;
35) АГРС с.Чагда;
36) АГРС с.Арыктаах;
37) АГРС с.Люксюгун;
38) АГРС г. Ленск.</v>
      </c>
      <c r="D12" s="41" t="str">
        <f>январь!D12</f>
        <v>1) г.Якутск и пригород: с. Марха,  с.Маган,  с.Жатай,  с.Кангалассы,  с.Капитоновка,  с.Тулагино, с.Сырдах, с.Кильдямцы;
2) с. Верхневилюйск, с. Хомустах,  с. Оросу, с.Тамалакан, с. Кюль,  с. Харыялах;
3) с. Майя, с. Петровка, с. Чуйя;
4) с.Табага, с.Павловск, с.Хаптагай, п.Н-Бестях,  с.Тюнгюлю, с.Тумул;
5) с. Мукучи, с. Мастах, с. Багадя, с. Арылах;
6) с. Намцы, с. Хамагатта, с. Партизан, с. Кысыл-Сыр, с. Аппаны, с. Графский Берег, с. Едейцы, с. Искра, с. Красная деревня, с. Никольцы;
7) Бетюнцы,с. Модутцы;
8) с.Столбы, с. Маймага, с. Булуус;
9) с.Ситте;
10) с. Салбанцы;
11) с. Тастах;
12) с. Хатассы, с. Владимировка, с. Ст.Табага, Высшая школа музыки;
13) г. Покровск,  п. Мохсоголлох,  п. В.Бестях,  с. Немюгюнцы;
14) с. Октемцы, с. Техтюр, с. Улах-Ан;
15) с.Улахан-Ан;
16) с. Булгунняхтах;
17) г. Вилюйск;
18) п. Кысыл-Сыр;
19) с. Сосновка, с. Чинеке;
20) с. Екюндю;
21) с. Бетюнг;
22) с. Тасагар;
23) с. Хампа;
24) с. Тымпы;
25) с. Чай;
26) с. Сыдыбыл; с. Кеданда;
27) с. Усун;
28) с. Тербяс;
29) с. Кюбяинде;
30) с. Бясь-Кюель;
31) с. Кюерелях;
32) с. Кобяй;
33) с. Аргас;
34) с. Тыайа;
35) с .Чагда;
36) с Арыктаах;
37) с Люксюгун;
38) г.Ленск</v>
      </c>
      <c r="E12" s="8" t="s">
        <v>12</v>
      </c>
      <c r="F12" s="29"/>
      <c r="G12" s="29">
        <f>октябрь!G12+ноябрь!G12+декабрь!G12</f>
        <v>1548853.76</v>
      </c>
      <c r="H12" s="29"/>
    </row>
    <row r="13" spans="1:10" ht="154.5" customHeight="1" x14ac:dyDescent="0.2">
      <c r="A13" s="10" t="s">
        <v>140</v>
      </c>
      <c r="B13" s="42"/>
      <c r="C13" s="42"/>
      <c r="D13" s="42"/>
      <c r="E13" s="8" t="s">
        <v>24</v>
      </c>
      <c r="F13" s="29"/>
      <c r="G13" s="29">
        <f>октябрь!G13+ноябрь!G13+декабрь!G13</f>
        <v>1361000</v>
      </c>
      <c r="H13" s="29"/>
    </row>
    <row r="14" spans="1:10" ht="154.5" customHeight="1" x14ac:dyDescent="0.2">
      <c r="A14" s="10" t="s">
        <v>141</v>
      </c>
      <c r="B14" s="42"/>
      <c r="C14" s="42"/>
      <c r="D14" s="42"/>
      <c r="E14" s="9" t="s">
        <v>43</v>
      </c>
      <c r="F14" s="29"/>
      <c r="G14" s="29">
        <f>октябрь!G14+ноябрь!G14+декабрь!G14</f>
        <v>0</v>
      </c>
      <c r="H14" s="32"/>
    </row>
    <row r="15" spans="1:10" ht="154.5" customHeight="1" x14ac:dyDescent="0.2">
      <c r="A15" s="10" t="s">
        <v>142</v>
      </c>
      <c r="B15" s="42"/>
      <c r="C15" s="42"/>
      <c r="D15" s="42"/>
      <c r="E15" s="9" t="s">
        <v>18</v>
      </c>
      <c r="F15" s="29"/>
      <c r="G15" s="29">
        <f>октябрь!G15+ноябрь!G15+декабрь!G15</f>
        <v>451528.4</v>
      </c>
      <c r="H15" s="29"/>
    </row>
    <row r="16" spans="1:10" ht="154.5" customHeight="1" x14ac:dyDescent="0.2">
      <c r="A16" s="10" t="s">
        <v>143</v>
      </c>
      <c r="B16" s="42"/>
      <c r="C16" s="42"/>
      <c r="D16" s="42"/>
      <c r="E16" s="9" t="s">
        <v>4</v>
      </c>
      <c r="F16" s="29"/>
      <c r="G16" s="29">
        <f>октябрь!G16+ноябрь!G16+декабрь!G16</f>
        <v>10750942.764192</v>
      </c>
      <c r="H16" s="29"/>
    </row>
    <row r="17" spans="1:12" ht="154.5" customHeight="1" x14ac:dyDescent="0.2">
      <c r="A17" s="10" t="s">
        <v>144</v>
      </c>
      <c r="B17" s="42"/>
      <c r="C17" s="42"/>
      <c r="D17" s="42"/>
      <c r="E17" s="8" t="s">
        <v>79</v>
      </c>
      <c r="F17" s="29"/>
      <c r="G17" s="29">
        <f>октябрь!G17+ноябрь!G17+декабрь!G17</f>
        <v>0</v>
      </c>
      <c r="H17" s="29"/>
      <c r="I17" s="14"/>
      <c r="J17" s="14"/>
      <c r="K17" s="13"/>
      <c r="L17" s="13"/>
    </row>
    <row r="18" spans="1:12" ht="154.5" customHeight="1" x14ac:dyDescent="0.2">
      <c r="A18" s="10" t="s">
        <v>145</v>
      </c>
      <c r="B18" s="43"/>
      <c r="C18" s="43"/>
      <c r="D18" s="43"/>
      <c r="E18" s="9" t="s">
        <v>139</v>
      </c>
      <c r="F18" s="29"/>
      <c r="G18" s="29">
        <f>октябрь!G18+ноябрь!G18+декабрь!G18</f>
        <v>0</v>
      </c>
      <c r="H18" s="29"/>
    </row>
    <row r="19" spans="1:12" x14ac:dyDescent="0.2">
      <c r="G19" s="26">
        <f>SUM(G12:G18)</f>
        <v>14112324.924192</v>
      </c>
    </row>
  </sheetData>
  <mergeCells count="6">
    <mergeCell ref="A6:H6"/>
    <mergeCell ref="A7:H7"/>
    <mergeCell ref="A8:H8"/>
    <mergeCell ref="B12:B18"/>
    <mergeCell ref="C12:C18"/>
    <mergeCell ref="D12:D18"/>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zoomScaleSheetLayoutView="100" workbookViewId="0">
      <selection activeCell="D12" sqref="D12:D18"/>
    </sheetView>
  </sheetViews>
  <sheetFormatPr defaultRowHeight="12.75" x14ac:dyDescent="0.2"/>
  <cols>
    <col min="1" max="1" width="8.5703125" style="4" customWidth="1"/>
    <col min="2" max="2" width="46.7109375" style="1" customWidth="1"/>
    <col min="3" max="4" width="36" style="1" customWidth="1"/>
    <col min="5" max="5" width="46.42578125" style="2" customWidth="1"/>
    <col min="6" max="6" width="21.28515625" style="4" customWidth="1"/>
    <col min="7" max="7" width="21.28515625" style="3" customWidth="1"/>
    <col min="8" max="8" width="21.28515625" style="2" customWidth="1"/>
    <col min="9" max="10" width="25.28515625" style="2" customWidth="1"/>
    <col min="11" max="16384" width="9.140625" style="1"/>
  </cols>
  <sheetData>
    <row r="1" spans="1:10" x14ac:dyDescent="0.2">
      <c r="H1" s="27" t="s">
        <v>138</v>
      </c>
    </row>
    <row r="2" spans="1:10" x14ac:dyDescent="0.2">
      <c r="H2" s="27" t="s">
        <v>137</v>
      </c>
    </row>
    <row r="3" spans="1:10" x14ac:dyDescent="0.2">
      <c r="H3" s="27" t="s">
        <v>136</v>
      </c>
    </row>
    <row r="6" spans="1:10" s="23" customFormat="1" ht="15.75" x14ac:dyDescent="0.25">
      <c r="A6" s="33" t="s">
        <v>135</v>
      </c>
      <c r="B6" s="33"/>
      <c r="C6" s="33"/>
      <c r="D6" s="33"/>
      <c r="E6" s="33"/>
      <c r="F6" s="33"/>
      <c r="G6" s="33"/>
      <c r="H6" s="33"/>
      <c r="I6" s="24"/>
      <c r="J6" s="24"/>
    </row>
    <row r="7" spans="1:10" s="23" customFormat="1" ht="15.75" x14ac:dyDescent="0.25">
      <c r="A7" s="33" t="s">
        <v>169</v>
      </c>
      <c r="B7" s="33"/>
      <c r="C7" s="33"/>
      <c r="D7" s="33"/>
      <c r="E7" s="33"/>
      <c r="F7" s="33"/>
      <c r="G7" s="33"/>
      <c r="H7" s="33"/>
      <c r="I7" s="24"/>
      <c r="J7" s="24"/>
    </row>
    <row r="8" spans="1:10" s="23" customFormat="1" ht="15.75" x14ac:dyDescent="0.25">
      <c r="A8" s="33"/>
      <c r="B8" s="33"/>
      <c r="C8" s="33"/>
      <c r="D8" s="33"/>
      <c r="E8" s="33"/>
      <c r="F8" s="33"/>
      <c r="G8" s="33"/>
      <c r="H8" s="33"/>
      <c r="I8" s="24"/>
      <c r="J8" s="24"/>
    </row>
    <row r="10" spans="1:10" s="19" customFormat="1" ht="127.5" x14ac:dyDescent="0.2">
      <c r="A10" s="21" t="s">
        <v>133</v>
      </c>
      <c r="B10" s="21" t="s">
        <v>132</v>
      </c>
      <c r="C10" s="21" t="s">
        <v>131</v>
      </c>
      <c r="D10" s="21" t="s">
        <v>130</v>
      </c>
      <c r="E10" s="21" t="s">
        <v>129</v>
      </c>
      <c r="F10" s="21" t="s">
        <v>128</v>
      </c>
      <c r="G10" s="22" t="s">
        <v>146</v>
      </c>
      <c r="H10" s="21" t="s">
        <v>126</v>
      </c>
    </row>
    <row r="11" spans="1:10" s="18" customFormat="1" x14ac:dyDescent="0.2">
      <c r="A11" s="20">
        <v>1</v>
      </c>
      <c r="B11" s="20">
        <v>2</v>
      </c>
      <c r="C11" s="20">
        <v>3</v>
      </c>
      <c r="D11" s="20">
        <v>4</v>
      </c>
      <c r="E11" s="21">
        <v>5</v>
      </c>
      <c r="F11" s="20">
        <v>6</v>
      </c>
      <c r="G11" s="20">
        <v>7</v>
      </c>
      <c r="H11" s="21">
        <v>8</v>
      </c>
      <c r="I11" s="19"/>
      <c r="J11" s="19"/>
    </row>
    <row r="12" spans="1:10" ht="150.75" customHeight="1" x14ac:dyDescent="0.2">
      <c r="A12" s="10" t="s">
        <v>74</v>
      </c>
      <c r="B12" s="41" t="str">
        <f>январь!B12</f>
        <v>1) Газораспределительные сети г.Якутска и пригородов: Газораспределительные сети с. Марха, Газораспределительные сети с.Маган, Газораспределительные сети с.Жатай, Газораспределительные сети с.Кангалассы, Газораспределительные сети с.Капитоновка, Газораспределительные сети с.Тулагино, с.Сырдах, Газораспределительные сети с.Кильдямцы.
2) Газораспределительные сети с. Верхневилюйск, Газораспределительные сети с. Хомустах, Газораспределительные сети с. Оросу, Газораспределительные сети с. с.Тамалакан, Газораспределительные сети с. Кюль, Газораспределительные сети с. Харыялах;
3) Газораспределительные сети с. Майя, Газораспределительные сети с. Петровка, Газораспределительные сети  с. Чуйя;
4) Газораспределительные сети  с. Табага, Газораспределительные сети  с. Павловск, Газораспределительные сети  с. Хаптагай, Газораспределительные сети  п. Н-Бестях, Газораспределительные сети  с. Тюнгюлю, Газораспределительные сети  с. Тумул; 
5) Газораспределительные сети с. Мукучи, Газораспределительные сети с. Мастах, Газораспределительные сети с. Багадя, Газораспределительные сети с. Арылах;
6) Газораспределительные сети с. Намцы, Газораспределительные сети с. Хамагатта, Газораспределительные сети с. Партизан, Газораспределительные сети с. Кысыл-Сыр, Газораспределительные сети с. Аппаны, Газораспределительные сети с. Графский Берег, Газораспределительные сети с. Едейцы, Газораспределительные сети с. Искра, Газораспределительные сети с. Красная деревня, Газораспределительные сети с. Никольцы; 
7) Газораспределительные сети с. Бетюнцы, Газораспределительные сети с. Модутцы;
8) Газораспределительные сети с. Столбы, Газораспределительные сети с. Маймага, Газораспределительные сети с. Булуус;
9) Газораспределительные сети с. Ситте;
10) Газораспределительные сети с. Салбанцы;
11) Газораспределительные сети с. Тастах;
12) Газораспределительные сети с. Хатассы, Газораспределительные сети с. Владимировка, Газораспределительные сети с. Ст.Табага, Газораспределительные сети район ВШМ;
13) Газораспределительные сети г. Покровск, Газораспределительные сети п. Мохсоголлох, Газораспределительные сети п. В.Бестях, Газораспределительные сети с. Немюгюнцы;
14) Газораспределительные сети с. Октемцы, Газораспределительные сети с. Техтюр, Газораспределительные сети  с. Улах-Ан;
15) Газораспределительные сети с.Улахан-Ан;
16) Газораспределительные сети с. Булгунняхтах;
17) Газораспределительные сети  г. Вилюйск;
18) Газораспределительные сети п. Кысыл-Сыр;
19) Газораспределительные сети с. Сосновка,  Газораспределительные сети с. Чинеке;
20) Газораспределительные сети с. Екюндю;
21) Газораспределительные сети с. Бетюнг;
22) Газораспределительные сети с. Тасагар;
23) Газораспределительные сети с. Хампа;
24) Газораспределительные сети с. Тымпы; 
25) Газораспределительные сети с. Чай;
26) Газораспределительные сети с. Сыдыбыл; Газораспределительные сети с. Кеданда;
27) Газораспределительные сети с. Усун;
28) Газораспределительные сети с. Тербяс;
29) Газораспределительные сети с. Кюбяинде;
30) Газораспределительные сети с. Бясь-Кюель;
31) Газораспределительные сети с. Кюерелях;
32) Газораспределительные сети с. Кобяй;
33) Газораспределительные сети с. Аргас;
34) Газораспределительные сети с. Тыайа;
35) Газораспределительные сети с.Чагда;
36) Газораспределительные сети с. Арыктаах;
37) Газораспределительные сети с.Люксюгун;
38) Газораспределительные сети г. Ленск.</v>
      </c>
      <c r="C12" s="41" t="str">
        <f>январь!C12</f>
        <v>1) Выход из ГРС1, ГРС2 г.Якутска, и Пригороды;
2) АГРС с. Верхневилюйск, АГРС с. Хомустах, АГРС с. с.Тамалакан, АГРС с. Кюль, АГРС с. Верхневилюйск;
3) АГРС "Майя";
4) АГРС "Павловск","Хаптагай","Табага","Н-Бестях","Тюнгюлю";
5) АГРС с. Мукучи, ГРС с. Мастах, АГРС с. Арылах;
6) АГРС с. Намцы;
7) АГРС с. Бетюнцы;
8) АГРС с.Столбы;
9) АГРС с.Ситте;
10) АГРС с.Салбанцы;
11) АГРС с.Тастах;
12) АГРС "Хатассы";
13) АГРС "Покровск";
14) АГРС с.Октемцы;
15) АГРС с.Улахан-Ан;
16) АГРС с.Булгунняхтах;
17) АГРС Вилюйск;
18)АГРС Кысыл-Сыр;
19) АГРС Чинеке;
20) АГРС Екюндю;
21) АГРС Екюндю;
22) АГРС Тасагар;
23) АГРС Хампа;
24) АГРС Тымпы;
25) АГРС Чай;
26) АГРС Сыдыбыл;
27) АГРС Усун;
28) АГРС Тербяс;
29) АГРС Кюбяинде;
30) АГРС с.Бясь-Кюель;
31) АГРС с.Кюерелях;
32) АГРС с.Кобяй;
33) АГРС Берге;
34) АГРС с.Тыайа;
35) АГРС с.Чагда;
36) АГРС с.Арыктаах;
37) АГРС с.Люксюгун;
38) АГРС г. Ленск.</v>
      </c>
      <c r="D12" s="41" t="str">
        <f>январь!D12</f>
        <v>1) г.Якутск и пригород: с. Марха,  с.Маган,  с.Жатай,  с.Кангалассы,  с.Капитоновка,  с.Тулагино, с.Сырдах, с.Кильдямцы;
2) с. Верхневилюйск, с. Хомустах,  с. Оросу, с.Тамалакан, с. Кюль,  с. Харыялах;
3) с. Майя, с. Петровка, с. Чуйя;
4) с.Табага, с.Павловск, с.Хаптагай, п.Н-Бестях,  с.Тюнгюлю, с.Тумул;
5) с. Мукучи, с. Мастах, с. Багадя, с. Арылах;
6) с. Намцы, с. Хамагатта, с. Партизан, с. Кысыл-Сыр, с. Аппаны, с. Графский Берег, с. Едейцы, с. Искра, с. Красная деревня, с. Никольцы;
7) Бетюнцы,с. Модутцы;
8) с.Столбы, с. Маймага, с. Булуус;
9) с.Ситте;
10) с. Салбанцы;
11) с. Тастах;
12) с. Хатассы, с. Владимировка, с. Ст.Табага, Высшая школа музыки;
13) г. Покровск,  п. Мохсоголлох,  п. В.Бестях,  с. Немюгюнцы;
14) с. Октемцы, с. Техтюр, с. Улах-Ан;
15) с.Улахан-Ан;
16) с. Булгунняхтах;
17) г. Вилюйск;
18) п. Кысыл-Сыр;
19) с. Сосновка, с. Чинеке;
20) с. Екюндю;
21) с. Бетюнг;
22) с. Тасагар;
23) с. Хампа;
24) с. Тымпы;
25) с. Чай;
26) с. Сыдыбыл; с. Кеданда;
27) с. Усун;
28) с. Тербяс;
29) с. Кюбяинде;
30) с. Бясь-Кюель;
31) с. Кюерелях;
32) с. Кобяй;
33) с. Аргас;
34) с. Тыайа;
35) с .Чагда;
36) с Арыктаах;
37) с Люксюгун;
38) г.Ленск</v>
      </c>
      <c r="E12" s="8" t="s">
        <v>12</v>
      </c>
      <c r="F12" s="29"/>
      <c r="G12" s="29">
        <f>'1 квартал'!G12+'2 квартал'!G12+'3 квартал'!G12+'4 квартал'!G12</f>
        <v>9344724.7599999998</v>
      </c>
      <c r="H12" s="29"/>
    </row>
    <row r="13" spans="1:10" ht="150.75" customHeight="1" x14ac:dyDescent="0.2">
      <c r="A13" s="10" t="s">
        <v>140</v>
      </c>
      <c r="B13" s="42"/>
      <c r="C13" s="42"/>
      <c r="D13" s="42"/>
      <c r="E13" s="8" t="s">
        <v>24</v>
      </c>
      <c r="F13" s="29"/>
      <c r="G13" s="29">
        <f>'1 квартал'!G13+'2 квартал'!G13+'3 квартал'!G13+'4 квартал'!G13</f>
        <v>12226440</v>
      </c>
      <c r="H13" s="29"/>
    </row>
    <row r="14" spans="1:10" ht="150.75" customHeight="1" x14ac:dyDescent="0.2">
      <c r="A14" s="10" t="s">
        <v>141</v>
      </c>
      <c r="B14" s="42"/>
      <c r="C14" s="42"/>
      <c r="D14" s="42"/>
      <c r="E14" s="9" t="s">
        <v>43</v>
      </c>
      <c r="F14" s="29"/>
      <c r="G14" s="29">
        <f>'1 квартал'!G14+'2 квартал'!G14+'3 квартал'!G14+'4 квартал'!G14</f>
        <v>52395366.600000009</v>
      </c>
      <c r="H14" s="32"/>
    </row>
    <row r="15" spans="1:10" ht="150.75" customHeight="1" x14ac:dyDescent="0.2">
      <c r="A15" s="10" t="s">
        <v>142</v>
      </c>
      <c r="B15" s="42"/>
      <c r="C15" s="42"/>
      <c r="D15" s="42"/>
      <c r="E15" s="9" t="s">
        <v>18</v>
      </c>
      <c r="F15" s="29"/>
      <c r="G15" s="29">
        <f>'1 квартал'!G15+'2 квартал'!G15+'3 квартал'!G15+'4 квартал'!G15</f>
        <v>1783423.9700000002</v>
      </c>
      <c r="H15" s="29"/>
    </row>
    <row r="16" spans="1:10" ht="150.75" customHeight="1" x14ac:dyDescent="0.2">
      <c r="A16" s="10" t="s">
        <v>143</v>
      </c>
      <c r="B16" s="42"/>
      <c r="C16" s="42"/>
      <c r="D16" s="42"/>
      <c r="E16" s="9" t="s">
        <v>4</v>
      </c>
      <c r="F16" s="29"/>
      <c r="G16" s="29">
        <f>'1 квартал'!G16+'2 квартал'!G16+'3 квартал'!G16+'4 квартал'!G16</f>
        <v>34232941.700872004</v>
      </c>
      <c r="H16" s="29"/>
    </row>
    <row r="17" spans="1:12" ht="150.75" customHeight="1" x14ac:dyDescent="0.2">
      <c r="A17" s="10" t="s">
        <v>144</v>
      </c>
      <c r="B17" s="42"/>
      <c r="C17" s="42"/>
      <c r="D17" s="42"/>
      <c r="E17" s="8" t="s">
        <v>79</v>
      </c>
      <c r="F17" s="29"/>
      <c r="G17" s="29">
        <f>'1 квартал'!G17+'2 квартал'!G17+'3 квартал'!G17+'4 квартал'!G17</f>
        <v>12202116.210000001</v>
      </c>
      <c r="H17" s="29"/>
      <c r="I17" s="14"/>
      <c r="J17" s="14"/>
      <c r="K17" s="13"/>
      <c r="L17" s="13"/>
    </row>
    <row r="18" spans="1:12" ht="150.75" customHeight="1" x14ac:dyDescent="0.2">
      <c r="A18" s="10" t="s">
        <v>145</v>
      </c>
      <c r="B18" s="43"/>
      <c r="C18" s="43"/>
      <c r="D18" s="43"/>
      <c r="E18" s="9" t="s">
        <v>139</v>
      </c>
      <c r="F18" s="29"/>
      <c r="G18" s="29">
        <f>'1 квартал'!G18+'2 квартал'!G18+'3 квартал'!G18+'4 квартал'!G18</f>
        <v>20071800</v>
      </c>
      <c r="H18" s="29"/>
    </row>
    <row r="19" spans="1:12" x14ac:dyDescent="0.2">
      <c r="G19" s="26">
        <f>SUM(G12:G18)</f>
        <v>142256813.24087203</v>
      </c>
    </row>
  </sheetData>
  <mergeCells count="6">
    <mergeCell ref="A6:H6"/>
    <mergeCell ref="A7:H7"/>
    <mergeCell ref="A8:H8"/>
    <mergeCell ref="B12:B18"/>
    <mergeCell ref="C12:C18"/>
    <mergeCell ref="D12:D18"/>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zoomScaleNormal="100" zoomScaleSheetLayoutView="100" workbookViewId="0">
      <selection activeCell="E18" sqref="E18"/>
    </sheetView>
  </sheetViews>
  <sheetFormatPr defaultRowHeight="12.75" x14ac:dyDescent="0.2"/>
  <cols>
    <col min="1" max="1" width="8.5703125" style="4" customWidth="1"/>
    <col min="2" max="2" width="53.7109375" style="2" customWidth="1"/>
    <col min="3" max="4" width="32.140625" style="2" customWidth="1"/>
    <col min="5" max="5" width="46.42578125" style="2" customWidth="1"/>
    <col min="6" max="6" width="21.28515625" style="4" customWidth="1"/>
    <col min="7" max="7" width="21.28515625" style="3" customWidth="1"/>
    <col min="8" max="8" width="21.28515625" style="2" customWidth="1"/>
    <col min="9" max="10" width="25.28515625" style="2" customWidth="1"/>
    <col min="11" max="16384" width="9.140625" style="1"/>
  </cols>
  <sheetData>
    <row r="1" spans="1:10" x14ac:dyDescent="0.2">
      <c r="H1" s="27" t="s">
        <v>138</v>
      </c>
    </row>
    <row r="2" spans="1:10" x14ac:dyDescent="0.2">
      <c r="H2" s="27" t="s">
        <v>137</v>
      </c>
    </row>
    <row r="3" spans="1:10" x14ac:dyDescent="0.2">
      <c r="H3" s="27" t="s">
        <v>136</v>
      </c>
    </row>
    <row r="6" spans="1:10" s="23" customFormat="1" ht="15.75" x14ac:dyDescent="0.25">
      <c r="A6" s="33" t="s">
        <v>135</v>
      </c>
      <c r="B6" s="33"/>
      <c r="C6" s="33"/>
      <c r="D6" s="33"/>
      <c r="E6" s="33"/>
      <c r="F6" s="33"/>
      <c r="G6" s="33"/>
      <c r="H6" s="33"/>
      <c r="I6" s="24"/>
      <c r="J6" s="24"/>
    </row>
    <row r="7" spans="1:10" s="23" customFormat="1" ht="15.75" x14ac:dyDescent="0.25">
      <c r="A7" s="33" t="s">
        <v>149</v>
      </c>
      <c r="B7" s="33"/>
      <c r="C7" s="33"/>
      <c r="D7" s="33"/>
      <c r="E7" s="33"/>
      <c r="F7" s="33"/>
      <c r="G7" s="33"/>
      <c r="H7" s="33"/>
      <c r="I7" s="24"/>
      <c r="J7" s="24"/>
    </row>
    <row r="8" spans="1:10" s="23" customFormat="1" ht="15.75" x14ac:dyDescent="0.25">
      <c r="A8" s="33"/>
      <c r="B8" s="33"/>
      <c r="C8" s="33"/>
      <c r="D8" s="33"/>
      <c r="E8" s="33"/>
      <c r="F8" s="33"/>
      <c r="G8" s="33"/>
      <c r="H8" s="33"/>
      <c r="I8" s="24"/>
      <c r="J8" s="24"/>
    </row>
    <row r="10" spans="1:10" s="19" customFormat="1" ht="127.5" x14ac:dyDescent="0.2">
      <c r="A10" s="21" t="s">
        <v>133</v>
      </c>
      <c r="B10" s="21" t="s">
        <v>132</v>
      </c>
      <c r="C10" s="21" t="s">
        <v>131</v>
      </c>
      <c r="D10" s="21" t="s">
        <v>130</v>
      </c>
      <c r="E10" s="21" t="s">
        <v>129</v>
      </c>
      <c r="F10" s="21" t="s">
        <v>128</v>
      </c>
      <c r="G10" s="22" t="s">
        <v>146</v>
      </c>
      <c r="H10" s="21" t="s">
        <v>126</v>
      </c>
    </row>
    <row r="11" spans="1:10" s="18" customFormat="1" x14ac:dyDescent="0.2">
      <c r="A11" s="20">
        <v>1</v>
      </c>
      <c r="B11" s="21">
        <v>2</v>
      </c>
      <c r="C11" s="21">
        <v>3</v>
      </c>
      <c r="D11" s="21">
        <v>4</v>
      </c>
      <c r="E11" s="21">
        <v>5</v>
      </c>
      <c r="F11" s="20">
        <v>6</v>
      </c>
      <c r="G11" s="20">
        <v>7</v>
      </c>
      <c r="H11" s="21">
        <v>8</v>
      </c>
      <c r="I11" s="19"/>
      <c r="J11" s="19"/>
    </row>
    <row r="12" spans="1:10" ht="409.5" customHeight="1" x14ac:dyDescent="0.2">
      <c r="A12" s="10" t="s">
        <v>74</v>
      </c>
      <c r="B12" s="35" t="s">
        <v>168</v>
      </c>
      <c r="C12" s="38" t="s">
        <v>166</v>
      </c>
      <c r="D12" s="38" t="s">
        <v>167</v>
      </c>
      <c r="E12" s="8" t="s">
        <v>12</v>
      </c>
      <c r="F12" s="29">
        <f>'2015'!G12</f>
        <v>503</v>
      </c>
      <c r="G12" s="12">
        <f>'2015'!H12</f>
        <v>1727110</v>
      </c>
      <c r="H12" s="28" t="str">
        <f>'2015'!I12</f>
        <v>конкурс</v>
      </c>
    </row>
    <row r="13" spans="1:10" x14ac:dyDescent="0.2">
      <c r="A13" s="10" t="s">
        <v>140</v>
      </c>
      <c r="B13" s="36"/>
      <c r="C13" s="39"/>
      <c r="D13" s="39"/>
      <c r="E13" s="8" t="s">
        <v>24</v>
      </c>
      <c r="F13" s="30" t="str">
        <f>'2015'!G13</f>
        <v>2 шт.</v>
      </c>
      <c r="G13" s="12">
        <f>'2015'!H13</f>
        <v>9086000</v>
      </c>
      <c r="H13" s="28" t="str">
        <f>'2015'!I13</f>
        <v>конкурс</v>
      </c>
    </row>
    <row r="14" spans="1:10" ht="63.75" x14ac:dyDescent="0.2">
      <c r="A14" s="10" t="s">
        <v>141</v>
      </c>
      <c r="B14" s="36"/>
      <c r="C14" s="39"/>
      <c r="D14" s="39"/>
      <c r="E14" s="9" t="s">
        <v>43</v>
      </c>
      <c r="F14" s="31" t="s">
        <v>148</v>
      </c>
      <c r="G14" s="12">
        <f>'2015'!H14+'2015'!H16</f>
        <v>5740778.9200000009</v>
      </c>
      <c r="H14" s="28" t="s">
        <v>147</v>
      </c>
    </row>
    <row r="15" spans="1:10" x14ac:dyDescent="0.2">
      <c r="A15" s="10" t="s">
        <v>142</v>
      </c>
      <c r="B15" s="36"/>
      <c r="C15" s="39"/>
      <c r="D15" s="39"/>
      <c r="E15" s="9" t="s">
        <v>18</v>
      </c>
      <c r="F15" s="30" t="str">
        <f>'2015'!G15</f>
        <v>2 000 м., 1 343 шт.</v>
      </c>
      <c r="G15" s="12">
        <f>'2015'!H15</f>
        <v>1331895.57</v>
      </c>
      <c r="H15" s="12" t="str">
        <f>'2015'!I15</f>
        <v>запрос котировок</v>
      </c>
    </row>
    <row r="16" spans="1:10" x14ac:dyDescent="0.2">
      <c r="A16" s="10" t="s">
        <v>143</v>
      </c>
      <c r="B16" s="36"/>
      <c r="C16" s="39"/>
      <c r="D16" s="39"/>
      <c r="E16" s="9" t="s">
        <v>4</v>
      </c>
      <c r="F16" s="29">
        <f>'2015'!G17+'2015'!G18+'2015'!G19</f>
        <v>105400</v>
      </c>
      <c r="G16" s="12">
        <f>'2015'!H17+'2015'!H18+'2015'!H19</f>
        <v>4677748.9000000004</v>
      </c>
      <c r="H16" s="12" t="s">
        <v>15</v>
      </c>
    </row>
    <row r="17" spans="1:12" ht="42.75" customHeight="1" x14ac:dyDescent="0.2">
      <c r="A17" s="10" t="s">
        <v>144</v>
      </c>
      <c r="B17" s="36"/>
      <c r="C17" s="39"/>
      <c r="D17" s="39"/>
      <c r="E17" s="8" t="s">
        <v>79</v>
      </c>
      <c r="F17" s="30">
        <v>0</v>
      </c>
      <c r="G17" s="12">
        <v>0</v>
      </c>
      <c r="H17" s="12">
        <v>0</v>
      </c>
      <c r="I17" s="14"/>
      <c r="J17" s="14"/>
      <c r="K17" s="13"/>
      <c r="L17" s="13"/>
    </row>
    <row r="18" spans="1:12" ht="409.5" customHeight="1" x14ac:dyDescent="0.2">
      <c r="A18" s="10" t="s">
        <v>145</v>
      </c>
      <c r="B18" s="37"/>
      <c r="C18" s="40"/>
      <c r="D18" s="40"/>
      <c r="E18" s="9" t="s">
        <v>139</v>
      </c>
      <c r="F18" s="30">
        <v>0</v>
      </c>
      <c r="G18" s="12">
        <v>0</v>
      </c>
      <c r="H18" s="12">
        <v>0</v>
      </c>
    </row>
    <row r="19" spans="1:12" x14ac:dyDescent="0.2">
      <c r="G19" s="26">
        <f>SUM(G12:G18)</f>
        <v>22563533.390000001</v>
      </c>
    </row>
  </sheetData>
  <mergeCells count="6">
    <mergeCell ref="A6:H6"/>
    <mergeCell ref="A7:H7"/>
    <mergeCell ref="A8:H8"/>
    <mergeCell ref="B12:B18"/>
    <mergeCell ref="C12:C18"/>
    <mergeCell ref="D12:D18"/>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zoomScaleSheetLayoutView="100" workbookViewId="0">
      <selection activeCell="B12" sqref="B12:B18"/>
    </sheetView>
  </sheetViews>
  <sheetFormatPr defaultRowHeight="12.75" x14ac:dyDescent="0.2"/>
  <cols>
    <col min="1" max="1" width="8.5703125" style="4" customWidth="1"/>
    <col min="2" max="2" width="36" style="1" customWidth="1"/>
    <col min="3" max="4" width="25.28515625" style="1" customWidth="1"/>
    <col min="5" max="5" width="46.42578125" style="2" customWidth="1"/>
    <col min="6" max="6" width="21.28515625" style="4" customWidth="1"/>
    <col min="7" max="7" width="21.28515625" style="3" customWidth="1"/>
    <col min="8" max="8" width="21.28515625" style="2" customWidth="1"/>
    <col min="9" max="10" width="25.28515625" style="2" customWidth="1"/>
    <col min="11" max="16384" width="9.140625" style="1"/>
  </cols>
  <sheetData>
    <row r="1" spans="1:10" x14ac:dyDescent="0.2">
      <c r="H1" s="27" t="s">
        <v>138</v>
      </c>
    </row>
    <row r="2" spans="1:10" x14ac:dyDescent="0.2">
      <c r="H2" s="27" t="s">
        <v>137</v>
      </c>
    </row>
    <row r="3" spans="1:10" x14ac:dyDescent="0.2">
      <c r="H3" s="27" t="s">
        <v>136</v>
      </c>
    </row>
    <row r="6" spans="1:10" s="23" customFormat="1" ht="15.75" x14ac:dyDescent="0.25">
      <c r="A6" s="33" t="s">
        <v>135</v>
      </c>
      <c r="B6" s="33"/>
      <c r="C6" s="33"/>
      <c r="D6" s="33"/>
      <c r="E6" s="33"/>
      <c r="F6" s="33"/>
      <c r="G6" s="33"/>
      <c r="H6" s="33"/>
      <c r="I6" s="24"/>
      <c r="J6" s="24"/>
    </row>
    <row r="7" spans="1:10" s="23" customFormat="1" ht="15.75" x14ac:dyDescent="0.25">
      <c r="A7" s="33" t="s">
        <v>150</v>
      </c>
      <c r="B7" s="33"/>
      <c r="C7" s="33"/>
      <c r="D7" s="33"/>
      <c r="E7" s="33"/>
      <c r="F7" s="33"/>
      <c r="G7" s="33"/>
      <c r="H7" s="33"/>
      <c r="I7" s="24"/>
      <c r="J7" s="24"/>
    </row>
    <row r="8" spans="1:10" s="23" customFormat="1" ht="15.75" x14ac:dyDescent="0.25">
      <c r="A8" s="33"/>
      <c r="B8" s="33"/>
      <c r="C8" s="33"/>
      <c r="D8" s="33"/>
      <c r="E8" s="33"/>
      <c r="F8" s="33"/>
      <c r="G8" s="33"/>
      <c r="H8" s="33"/>
      <c r="I8" s="24"/>
      <c r="J8" s="24"/>
    </row>
    <row r="10" spans="1:10" s="19" customFormat="1" ht="127.5" x14ac:dyDescent="0.2">
      <c r="A10" s="21" t="s">
        <v>133</v>
      </c>
      <c r="B10" s="21" t="s">
        <v>132</v>
      </c>
      <c r="C10" s="21" t="s">
        <v>131</v>
      </c>
      <c r="D10" s="21" t="s">
        <v>130</v>
      </c>
      <c r="E10" s="21" t="s">
        <v>129</v>
      </c>
      <c r="F10" s="21" t="s">
        <v>128</v>
      </c>
      <c r="G10" s="22" t="s">
        <v>146</v>
      </c>
      <c r="H10" s="21" t="s">
        <v>126</v>
      </c>
    </row>
    <row r="11" spans="1:10" s="18" customFormat="1" x14ac:dyDescent="0.2">
      <c r="A11" s="20">
        <v>1</v>
      </c>
      <c r="B11" s="20">
        <v>2</v>
      </c>
      <c r="C11" s="20">
        <v>3</v>
      </c>
      <c r="D11" s="20">
        <v>4</v>
      </c>
      <c r="E11" s="21">
        <v>5</v>
      </c>
      <c r="F11" s="20">
        <v>6</v>
      </c>
      <c r="G11" s="20">
        <v>7</v>
      </c>
      <c r="H11" s="21">
        <v>8</v>
      </c>
      <c r="I11" s="19"/>
      <c r="J11" s="19"/>
    </row>
    <row r="12" spans="1:10" ht="109.5" customHeight="1" x14ac:dyDescent="0.2">
      <c r="A12" s="10" t="s">
        <v>74</v>
      </c>
      <c r="B12" s="41" t="str">
        <f>январь!B12</f>
        <v>1) Газораспределительные сети г.Якутска и пригородов: Газораспределительные сети с. Марха, Газораспределительные сети с.Маган, Газораспределительные сети с.Жатай, Газораспределительные сети с.Кангалассы, Газораспределительные сети с.Капитоновка, Газораспределительные сети с.Тулагино, с.Сырдах, Газораспределительные сети с.Кильдямцы.
2) Газораспределительные сети с. Верхневилюйск, Газораспределительные сети с. Хомустах, Газораспределительные сети с. Оросу, Газораспределительные сети с. с.Тамалакан, Газораспределительные сети с. Кюль, Газораспределительные сети с. Харыялах;
3) Газораспределительные сети с. Майя, Газораспределительные сети с. Петровка, Газораспределительные сети  с. Чуйя;
4) Газораспределительные сети  с. Табага, Газораспределительные сети  с. Павловск, Газораспределительные сети  с. Хаптагай, Газораспределительные сети  п. Н-Бестях, Газораспределительные сети  с. Тюнгюлю, Газораспределительные сети  с. Тумул; 
5) Газораспределительные сети с. Мукучи, Газораспределительные сети с. Мастах, Газораспределительные сети с. Багадя, Газораспределительные сети с. Арылах;
6) Газораспределительные сети с. Намцы, Газораспределительные сети с. Хамагатта, Газораспределительные сети с. Партизан, Газораспределительные сети с. Кысыл-Сыр, Газораспределительные сети с. Аппаны, Газораспределительные сети с. Графский Берег, Газораспределительные сети с. Едейцы, Газораспределительные сети с. Искра, Газораспределительные сети с. Красная деревня, Газораспределительные сети с. Никольцы; 
7) Газораспределительные сети с. Бетюнцы, Газораспределительные сети с. Модутцы;
8) Газораспределительные сети с. Столбы, Газораспределительные сети с. Маймага, Газораспределительные сети с. Булуус;
9) Газораспределительные сети с. Ситте;
10) Газораспределительные сети с. Салбанцы;
11) Газораспределительные сети с. Тастах;
12) Газораспределительные сети с. Хатассы, Газораспределительные сети с. Владимировка, Газораспределительные сети с. Ст.Табага, Газораспределительные сети район ВШМ;
13) Газораспределительные сети г. Покровск, Газораспределительные сети п. Мохсоголлох, Газораспределительные сети п. В.Бестях, Газораспределительные сети с. Немюгюнцы;
14) Газораспределительные сети с. Октемцы, Газораспределительные сети с. Техтюр, Газораспределительные сети  с. Улах-Ан;
15) Газораспределительные сети с.Улахан-Ан;
16) Газораспределительные сети с. Булгунняхтах;
17) Газораспределительные сети  г. Вилюйск;
18) Газораспределительные сети п. Кысыл-Сыр;
19) Газораспределительные сети с. Сосновка,  Газораспределительные сети с. Чинеке;
20) Газораспределительные сети с. Екюндю;
21) Газораспределительные сети с. Бетюнг;
22) Газораспределительные сети с. Тасагар;
23) Газораспределительные сети с. Хампа;
24) Газораспределительные сети с. Тымпы; 
25) Газораспределительные сети с. Чай;
26) Газораспределительные сети с. Сыдыбыл; Газораспределительные сети с. Кеданда;
27) Газораспределительные сети с. Усун;
28) Газораспределительные сети с. Тербяс;
29) Газораспределительные сети с. Кюбяинде;
30) Газораспределительные сети с. Бясь-Кюель;
31) Газораспределительные сети с. Кюерелях;
32) Газораспределительные сети с. Кобяй;
33) Газораспределительные сети с. Аргас;
34) Газораспределительные сети с. Тыайа;
35) Газораспределительные сети с.Чагда;
36) Газораспределительные сети с. Арыктаах;
37) Газораспределительные сети с.Люксюгун;
38) Газораспределительные сети г. Ленск.</v>
      </c>
      <c r="C12" s="41" t="str">
        <f>январь!C12</f>
        <v>1) Выход из ГРС1, ГРС2 г.Якутска, и Пригороды;
2) АГРС с. Верхневилюйск, АГРС с. Хомустах, АГРС с. с.Тамалакан, АГРС с. Кюль, АГРС с. Верхневилюйск;
3) АГРС "Майя";
4) АГРС "Павловск","Хаптагай","Табага","Н-Бестях","Тюнгюлю";
5) АГРС с. Мукучи, ГРС с. Мастах, АГРС с. Арылах;
6) АГРС с. Намцы;
7) АГРС с. Бетюнцы;
8) АГРС с.Столбы;
9) АГРС с.Ситте;
10) АГРС с.Салбанцы;
11) АГРС с.Тастах;
12) АГРС "Хатассы";
13) АГРС "Покровск";
14) АГРС с.Октемцы;
15) АГРС с.Улахан-Ан;
16) АГРС с.Булгунняхтах;
17) АГРС Вилюйск;
18)АГРС Кысыл-Сыр;
19) АГРС Чинеке;
20) АГРС Екюндю;
21) АГРС Екюндю;
22) АГРС Тасагар;
23) АГРС Хампа;
24) АГРС Тымпы;
25) АГРС Чай;
26) АГРС Сыдыбыл;
27) АГРС Усун;
28) АГРС Тербяс;
29) АГРС Кюбяинде;
30) АГРС с.Бясь-Кюель;
31) АГРС с.Кюерелях;
32) АГРС с.Кобяй;
33) АГРС Берге;
34) АГРС с.Тыайа;
35) АГРС с.Чагда;
36) АГРС с.Арыктаах;
37) АГРС с.Люксюгун;
38) АГРС г. Ленск.</v>
      </c>
      <c r="D12" s="41" t="str">
        <f>январь!D12</f>
        <v>1) г.Якутск и пригород: с. Марха,  с.Маган,  с.Жатай,  с.Кангалассы,  с.Капитоновка,  с.Тулагино, с.Сырдах, с.Кильдямцы;
2) с. Верхневилюйск, с. Хомустах,  с. Оросу, с.Тамалакан, с. Кюль,  с. Харыялах;
3) с. Майя, с. Петровка, с. Чуйя;
4) с.Табага, с.Павловск, с.Хаптагай, п.Н-Бестях,  с.Тюнгюлю, с.Тумул;
5) с. Мукучи, с. Мастах, с. Багадя, с. Арылах;
6) с. Намцы, с. Хамагатта, с. Партизан, с. Кысыл-Сыр, с. Аппаны, с. Графский Берег, с. Едейцы, с. Искра, с. Красная деревня, с. Никольцы;
7) Бетюнцы,с. Модутцы;
8) с.Столбы, с. Маймага, с. Булуус;
9) с.Ситте;
10) с. Салбанцы;
11) с. Тастах;
12) с. Хатассы, с. Владимировка, с. Ст.Табага, Высшая школа музыки;
13) г. Покровск,  п. Мохсоголлох,  п. В.Бестях,  с. Немюгюнцы;
14) с. Октемцы, с. Техтюр, с. Улах-Ан;
15) с.Улахан-Ан;
16) с. Булгунняхтах;
17) г. Вилюйск;
18) п. Кысыл-Сыр;
19) с. Сосновка, с. Чинеке;
20) с. Екюндю;
21) с. Бетюнг;
22) с. Тасагар;
23) с. Хампа;
24) с. Тымпы;
25) с. Чай;
26) с. Сыдыбыл; с. Кеданда;
27) с. Усун;
28) с. Тербяс;
29) с. Кюбяинде;
30) с. Бясь-Кюель;
31) с. Кюерелях;
32) с. Кобяй;
33) с. Аргас;
34) с. Тыайа;
35) с .Чагда;
36) с Арыктаах;
37) с Люксюгун;
38) г.Ленск</v>
      </c>
      <c r="E12" s="8" t="s">
        <v>12</v>
      </c>
      <c r="F12" s="29">
        <v>0</v>
      </c>
      <c r="G12" s="29">
        <v>0</v>
      </c>
      <c r="H12" s="29">
        <v>0</v>
      </c>
    </row>
    <row r="13" spans="1:10" ht="154.5" customHeight="1" x14ac:dyDescent="0.2">
      <c r="A13" s="10" t="s">
        <v>140</v>
      </c>
      <c r="B13" s="42"/>
      <c r="C13" s="42"/>
      <c r="D13" s="42"/>
      <c r="E13" s="8" t="s">
        <v>24</v>
      </c>
      <c r="F13" s="29">
        <v>0</v>
      </c>
      <c r="G13" s="29">
        <v>0</v>
      </c>
      <c r="H13" s="29">
        <v>0</v>
      </c>
    </row>
    <row r="14" spans="1:10" ht="196.5" customHeight="1" x14ac:dyDescent="0.2">
      <c r="A14" s="10" t="s">
        <v>141</v>
      </c>
      <c r="B14" s="42"/>
      <c r="C14" s="42"/>
      <c r="D14" s="42"/>
      <c r="E14" s="9" t="s">
        <v>43</v>
      </c>
      <c r="F14" s="29">
        <v>0</v>
      </c>
      <c r="G14" s="29">
        <v>0</v>
      </c>
      <c r="H14" s="29">
        <v>0</v>
      </c>
    </row>
    <row r="15" spans="1:10" ht="154.5" customHeight="1" x14ac:dyDescent="0.2">
      <c r="A15" s="10" t="s">
        <v>142</v>
      </c>
      <c r="B15" s="42"/>
      <c r="C15" s="42"/>
      <c r="D15" s="42"/>
      <c r="E15" s="9" t="s">
        <v>18</v>
      </c>
      <c r="F15" s="29">
        <v>0</v>
      </c>
      <c r="G15" s="29">
        <v>0</v>
      </c>
      <c r="H15" s="29">
        <v>0</v>
      </c>
    </row>
    <row r="16" spans="1:10" ht="154.5" customHeight="1" x14ac:dyDescent="0.2">
      <c r="A16" s="10" t="s">
        <v>143</v>
      </c>
      <c r="B16" s="42"/>
      <c r="C16" s="42"/>
      <c r="D16" s="42"/>
      <c r="E16" s="9" t="s">
        <v>4</v>
      </c>
      <c r="F16" s="29">
        <f>'2015'!G20+'2015'!G21</f>
        <v>111085</v>
      </c>
      <c r="G16" s="29">
        <f>'2015'!H20+'2015'!H21</f>
        <v>4965851.7960000001</v>
      </c>
      <c r="H16" s="29" t="s">
        <v>15</v>
      </c>
    </row>
    <row r="17" spans="1:12" ht="213" customHeight="1" x14ac:dyDescent="0.2">
      <c r="A17" s="10" t="s">
        <v>144</v>
      </c>
      <c r="B17" s="42"/>
      <c r="C17" s="42"/>
      <c r="D17" s="42"/>
      <c r="E17" s="8" t="s">
        <v>79</v>
      </c>
      <c r="F17" s="29">
        <v>0</v>
      </c>
      <c r="G17" s="29">
        <v>0</v>
      </c>
      <c r="H17" s="29">
        <v>0</v>
      </c>
      <c r="I17" s="14"/>
      <c r="J17" s="14"/>
      <c r="K17" s="13"/>
      <c r="L17" s="13"/>
    </row>
    <row r="18" spans="1:12" ht="289.5" customHeight="1" x14ac:dyDescent="0.2">
      <c r="A18" s="10" t="s">
        <v>145</v>
      </c>
      <c r="B18" s="43"/>
      <c r="C18" s="43"/>
      <c r="D18" s="43"/>
      <c r="E18" s="9" t="s">
        <v>139</v>
      </c>
      <c r="F18" s="30">
        <v>0</v>
      </c>
      <c r="G18" s="12">
        <v>0</v>
      </c>
      <c r="H18" s="12">
        <v>0</v>
      </c>
    </row>
    <row r="19" spans="1:12" x14ac:dyDescent="0.2">
      <c r="G19" s="26">
        <f>SUM(G12:G18)</f>
        <v>4965851.7960000001</v>
      </c>
    </row>
  </sheetData>
  <mergeCells count="6">
    <mergeCell ref="A6:H6"/>
    <mergeCell ref="A7:H7"/>
    <mergeCell ref="A8:H8"/>
    <mergeCell ref="B12:B18"/>
    <mergeCell ref="C12:C18"/>
    <mergeCell ref="D12:D18"/>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zoomScaleSheetLayoutView="100" workbookViewId="0">
      <selection activeCell="B12" sqref="B12:B18"/>
    </sheetView>
  </sheetViews>
  <sheetFormatPr defaultRowHeight="12.75" x14ac:dyDescent="0.2"/>
  <cols>
    <col min="1" max="1" width="8.5703125" style="4" customWidth="1"/>
    <col min="2" max="2" width="43.28515625" style="1" customWidth="1"/>
    <col min="3" max="4" width="31.140625" style="1" customWidth="1"/>
    <col min="5" max="5" width="46.42578125" style="2" customWidth="1"/>
    <col min="6" max="6" width="21.28515625" style="4" customWidth="1"/>
    <col min="7" max="7" width="21.28515625" style="3" customWidth="1"/>
    <col min="8" max="8" width="21.28515625" style="2" customWidth="1"/>
    <col min="9" max="10" width="25.28515625" style="2" customWidth="1"/>
    <col min="11" max="16384" width="9.140625" style="1"/>
  </cols>
  <sheetData>
    <row r="1" spans="1:10" x14ac:dyDescent="0.2">
      <c r="H1" s="27" t="s">
        <v>138</v>
      </c>
    </row>
    <row r="2" spans="1:10" x14ac:dyDescent="0.2">
      <c r="H2" s="27" t="s">
        <v>137</v>
      </c>
    </row>
    <row r="3" spans="1:10" x14ac:dyDescent="0.2">
      <c r="H3" s="27" t="s">
        <v>136</v>
      </c>
    </row>
    <row r="6" spans="1:10" s="23" customFormat="1" ht="15.75" x14ac:dyDescent="0.25">
      <c r="A6" s="33" t="s">
        <v>135</v>
      </c>
      <c r="B6" s="33"/>
      <c r="C6" s="33"/>
      <c r="D6" s="33"/>
      <c r="E6" s="33"/>
      <c r="F6" s="33"/>
      <c r="G6" s="33"/>
      <c r="H6" s="33"/>
      <c r="I6" s="24"/>
      <c r="J6" s="24"/>
    </row>
    <row r="7" spans="1:10" s="23" customFormat="1" ht="15.75" x14ac:dyDescent="0.25">
      <c r="A7" s="33" t="s">
        <v>151</v>
      </c>
      <c r="B7" s="33"/>
      <c r="C7" s="33"/>
      <c r="D7" s="33"/>
      <c r="E7" s="33"/>
      <c r="F7" s="33"/>
      <c r="G7" s="33"/>
      <c r="H7" s="33"/>
      <c r="I7" s="24"/>
      <c r="J7" s="24"/>
    </row>
    <row r="8" spans="1:10" s="23" customFormat="1" ht="15.75" x14ac:dyDescent="0.25">
      <c r="A8" s="33"/>
      <c r="B8" s="33"/>
      <c r="C8" s="33"/>
      <c r="D8" s="33"/>
      <c r="E8" s="33"/>
      <c r="F8" s="33"/>
      <c r="G8" s="33"/>
      <c r="H8" s="33"/>
      <c r="I8" s="24"/>
      <c r="J8" s="24"/>
    </row>
    <row r="10" spans="1:10" s="19" customFormat="1" ht="127.5" x14ac:dyDescent="0.2">
      <c r="A10" s="21" t="s">
        <v>133</v>
      </c>
      <c r="B10" s="21" t="s">
        <v>132</v>
      </c>
      <c r="C10" s="21" t="s">
        <v>131</v>
      </c>
      <c r="D10" s="21" t="s">
        <v>130</v>
      </c>
      <c r="E10" s="21" t="s">
        <v>129</v>
      </c>
      <c r="F10" s="21" t="s">
        <v>128</v>
      </c>
      <c r="G10" s="22" t="s">
        <v>146</v>
      </c>
      <c r="H10" s="21" t="s">
        <v>126</v>
      </c>
    </row>
    <row r="11" spans="1:10" s="18" customFormat="1" x14ac:dyDescent="0.2">
      <c r="A11" s="20">
        <v>1</v>
      </c>
      <c r="B11" s="20">
        <v>2</v>
      </c>
      <c r="C11" s="20">
        <v>3</v>
      </c>
      <c r="D11" s="20">
        <v>4</v>
      </c>
      <c r="E11" s="21">
        <v>5</v>
      </c>
      <c r="F11" s="20">
        <v>6</v>
      </c>
      <c r="G11" s="20">
        <v>7</v>
      </c>
      <c r="H11" s="21">
        <v>8</v>
      </c>
      <c r="I11" s="19"/>
      <c r="J11" s="19"/>
    </row>
    <row r="12" spans="1:10" ht="153" customHeight="1" x14ac:dyDescent="0.2">
      <c r="A12" s="10" t="s">
        <v>74</v>
      </c>
      <c r="B12" s="41" t="str">
        <f>январь!B12</f>
        <v>1) Газораспределительные сети г.Якутска и пригородов: Газораспределительные сети с. Марха, Газораспределительные сети с.Маган, Газораспределительные сети с.Жатай, Газораспределительные сети с.Кангалассы, Газораспределительные сети с.Капитоновка, Газораспределительные сети с.Тулагино, с.Сырдах, Газораспределительные сети с.Кильдямцы.
2) Газораспределительные сети с. Верхневилюйск, Газораспределительные сети с. Хомустах, Газораспределительные сети с. Оросу, Газораспределительные сети с. с.Тамалакан, Газораспределительные сети с. Кюль, Газораспределительные сети с. Харыялах;
3) Газораспределительные сети с. Майя, Газораспределительные сети с. Петровка, Газораспределительные сети  с. Чуйя;
4) Газораспределительные сети  с. Табага, Газораспределительные сети  с. Павловск, Газораспределительные сети  с. Хаптагай, Газораспределительные сети  п. Н-Бестях, Газораспределительные сети  с. Тюнгюлю, Газораспределительные сети  с. Тумул; 
5) Газораспределительные сети с. Мукучи, Газораспределительные сети с. Мастах, Газораспределительные сети с. Багадя, Газораспределительные сети с. Арылах;
6) Газораспределительные сети с. Намцы, Газораспределительные сети с. Хамагатта, Газораспределительные сети с. Партизан, Газораспределительные сети с. Кысыл-Сыр, Газораспределительные сети с. Аппаны, Газораспределительные сети с. Графский Берег, Газораспределительные сети с. Едейцы, Газораспределительные сети с. Искра, Газораспределительные сети с. Красная деревня, Газораспределительные сети с. Никольцы; 
7) Газораспределительные сети с. Бетюнцы, Газораспределительные сети с. Модутцы;
8) Газораспределительные сети с. Столбы, Газораспределительные сети с. Маймага, Газораспределительные сети с. Булуус;
9) Газораспределительные сети с. Ситте;
10) Газораспределительные сети с. Салбанцы;
11) Газораспределительные сети с. Тастах;
12) Газораспределительные сети с. Хатассы, Газораспределительные сети с. Владимировка, Газораспределительные сети с. Ст.Табага, Газораспределительные сети район ВШМ;
13) Газораспределительные сети г. Покровск, Газораспределительные сети п. Мохсоголлох, Газораспределительные сети п. В.Бестях, Газораспределительные сети с. Немюгюнцы;
14) Газораспределительные сети с. Октемцы, Газораспределительные сети с. Техтюр, Газораспределительные сети  с. Улах-Ан;
15) Газораспределительные сети с.Улахан-Ан;
16) Газораспределительные сети с. Булгунняхтах;
17) Газораспределительные сети  г. Вилюйск;
18) Газораспределительные сети п. Кысыл-Сыр;
19) Газораспределительные сети с. Сосновка,  Газораспределительные сети с. Чинеке;
20) Газораспределительные сети с. Екюндю;
21) Газораспределительные сети с. Бетюнг;
22) Газораспределительные сети с. Тасагар;
23) Газораспределительные сети с. Хампа;
24) Газораспределительные сети с. Тымпы; 
25) Газораспределительные сети с. Чай;
26) Газораспределительные сети с. Сыдыбыл; Газораспределительные сети с. Кеданда;
27) Газораспределительные сети с. Усун;
28) Газораспределительные сети с. Тербяс;
29) Газораспределительные сети с. Кюбяинде;
30) Газораспределительные сети с. Бясь-Кюель;
31) Газораспределительные сети с. Кюерелях;
32) Газораспределительные сети с. Кобяй;
33) Газораспределительные сети с. Аргас;
34) Газораспределительные сети с. Тыайа;
35) Газораспределительные сети с.Чагда;
36) Газораспределительные сети с. Арыктаах;
37) Газораспределительные сети с.Люксюгун;
38) Газораспределительные сети г. Ленск.</v>
      </c>
      <c r="C12" s="41" t="str">
        <f>январь!C12</f>
        <v>1) Выход из ГРС1, ГРС2 г.Якутска, и Пригороды;
2) АГРС с. Верхневилюйск, АГРС с. Хомустах, АГРС с. с.Тамалакан, АГРС с. Кюль, АГРС с. Верхневилюйск;
3) АГРС "Майя";
4) АГРС "Павловск","Хаптагай","Табага","Н-Бестях","Тюнгюлю";
5) АГРС с. Мукучи, ГРС с. Мастах, АГРС с. Арылах;
6) АГРС с. Намцы;
7) АГРС с. Бетюнцы;
8) АГРС с.Столбы;
9) АГРС с.Ситте;
10) АГРС с.Салбанцы;
11) АГРС с.Тастах;
12) АГРС "Хатассы";
13) АГРС "Покровск";
14) АГРС с.Октемцы;
15) АГРС с.Улахан-Ан;
16) АГРС с.Булгунняхтах;
17) АГРС Вилюйск;
18)АГРС Кысыл-Сыр;
19) АГРС Чинеке;
20) АГРС Екюндю;
21) АГРС Екюндю;
22) АГРС Тасагар;
23) АГРС Хампа;
24) АГРС Тымпы;
25) АГРС Чай;
26) АГРС Сыдыбыл;
27) АГРС Усун;
28) АГРС Тербяс;
29) АГРС Кюбяинде;
30) АГРС с.Бясь-Кюель;
31) АГРС с.Кюерелях;
32) АГРС с.Кобяй;
33) АГРС Берге;
34) АГРС с.Тыайа;
35) АГРС с.Чагда;
36) АГРС с.Арыктаах;
37) АГРС с.Люксюгун;
38) АГРС г. Ленск.</v>
      </c>
      <c r="D12" s="41" t="str">
        <f>январь!D12</f>
        <v>1) г.Якутск и пригород: с. Марха,  с.Маган,  с.Жатай,  с.Кангалассы,  с.Капитоновка,  с.Тулагино, с.Сырдах, с.Кильдямцы;
2) с. Верхневилюйск, с. Хомустах,  с. Оросу, с.Тамалакан, с. Кюль,  с. Харыялах;
3) с. Майя, с. Петровка, с. Чуйя;
4) с.Табага, с.Павловск, с.Хаптагай, п.Н-Бестях,  с.Тюнгюлю, с.Тумул;
5) с. Мукучи, с. Мастах, с. Багадя, с. Арылах;
6) с. Намцы, с. Хамагатта, с. Партизан, с. Кысыл-Сыр, с. Аппаны, с. Графский Берег, с. Едейцы, с. Искра, с. Красная деревня, с. Никольцы;
7) Бетюнцы,с. Модутцы;
8) с.Столбы, с. Маймага, с. Булуус;
9) с.Ситте;
10) с. Салбанцы;
11) с. Тастах;
12) с. Хатассы, с. Владимировка, с. Ст.Табага, Высшая школа музыки;
13) г. Покровск,  п. Мохсоголлох,  п. В.Бестях,  с. Немюгюнцы;
14) с. Октемцы, с. Техтюр, с. Улах-Ан;
15) с.Улахан-Ан;
16) с. Булгунняхтах;
17) г. Вилюйск;
18) п. Кысыл-Сыр;
19) с. Сосновка, с. Чинеке;
20) с. Екюндю;
21) с. Бетюнг;
22) с. Тасагар;
23) с. Хампа;
24) с. Тымпы;
25) с. Чай;
26) с. Сыдыбыл; с. Кеданда;
27) с. Усун;
28) с. Тербяс;
29) с. Кюбяинде;
30) с. Бясь-Кюель;
31) с. Кюерелях;
32) с. Кобяй;
33) с. Аргас;
34) с. Тыайа;
35) с .Чагда;
36) с Арыктаах;
37) с Люксюгун;
38) г.Ленск</v>
      </c>
      <c r="E12" s="8" t="s">
        <v>12</v>
      </c>
      <c r="F12" s="29">
        <v>0</v>
      </c>
      <c r="G12" s="29">
        <v>0</v>
      </c>
      <c r="H12" s="29">
        <v>0</v>
      </c>
    </row>
    <row r="13" spans="1:10" ht="153" customHeight="1" x14ac:dyDescent="0.2">
      <c r="A13" s="10" t="s">
        <v>140</v>
      </c>
      <c r="B13" s="42"/>
      <c r="C13" s="42"/>
      <c r="D13" s="42"/>
      <c r="E13" s="8" t="s">
        <v>24</v>
      </c>
      <c r="F13" s="29">
        <v>0</v>
      </c>
      <c r="G13" s="29">
        <v>0</v>
      </c>
      <c r="H13" s="29">
        <v>0</v>
      </c>
    </row>
    <row r="14" spans="1:10" ht="153" customHeight="1" x14ac:dyDescent="0.2">
      <c r="A14" s="10" t="s">
        <v>141</v>
      </c>
      <c r="B14" s="42"/>
      <c r="C14" s="42"/>
      <c r="D14" s="42"/>
      <c r="E14" s="9" t="s">
        <v>43</v>
      </c>
      <c r="F14" s="29">
        <v>0</v>
      </c>
      <c r="G14" s="29">
        <v>0</v>
      </c>
      <c r="H14" s="29">
        <v>0</v>
      </c>
    </row>
    <row r="15" spans="1:10" ht="153" customHeight="1" x14ac:dyDescent="0.2">
      <c r="A15" s="10" t="s">
        <v>142</v>
      </c>
      <c r="B15" s="42"/>
      <c r="C15" s="42"/>
      <c r="D15" s="42"/>
      <c r="E15" s="9" t="s">
        <v>18</v>
      </c>
      <c r="F15" s="29">
        <v>0</v>
      </c>
      <c r="G15" s="29">
        <v>0</v>
      </c>
      <c r="H15" s="29">
        <v>0</v>
      </c>
    </row>
    <row r="16" spans="1:10" ht="153" customHeight="1" x14ac:dyDescent="0.2">
      <c r="A16" s="10" t="s">
        <v>143</v>
      </c>
      <c r="B16" s="42"/>
      <c r="C16" s="42"/>
      <c r="D16" s="42"/>
      <c r="E16" s="9" t="s">
        <v>4</v>
      </c>
      <c r="F16" s="29">
        <v>0</v>
      </c>
      <c r="G16" s="29">
        <v>0</v>
      </c>
      <c r="H16" s="29">
        <v>0</v>
      </c>
    </row>
    <row r="17" spans="1:12" ht="153" customHeight="1" x14ac:dyDescent="0.2">
      <c r="A17" s="10" t="s">
        <v>144</v>
      </c>
      <c r="B17" s="42"/>
      <c r="C17" s="42"/>
      <c r="D17" s="42"/>
      <c r="E17" s="8" t="s">
        <v>79</v>
      </c>
      <c r="F17" s="29">
        <f>'2015'!G22</f>
        <v>4858</v>
      </c>
      <c r="G17" s="29">
        <f>'2015'!H22</f>
        <v>11563146.210000001</v>
      </c>
      <c r="H17" s="29" t="str">
        <f>'2015'!I22</f>
        <v>открытый конкурс</v>
      </c>
      <c r="I17" s="14"/>
      <c r="J17" s="14"/>
      <c r="K17" s="13"/>
      <c r="L17" s="13"/>
    </row>
    <row r="18" spans="1:12" ht="153" customHeight="1" x14ac:dyDescent="0.2">
      <c r="A18" s="10" t="s">
        <v>145</v>
      </c>
      <c r="B18" s="43"/>
      <c r="C18" s="43"/>
      <c r="D18" s="43"/>
      <c r="E18" s="9" t="s">
        <v>139</v>
      </c>
      <c r="F18" s="30">
        <v>0</v>
      </c>
      <c r="G18" s="12">
        <v>0</v>
      </c>
      <c r="H18" s="12">
        <v>0</v>
      </c>
    </row>
    <row r="19" spans="1:12" x14ac:dyDescent="0.2">
      <c r="G19" s="26">
        <f>SUM(G12:G18)</f>
        <v>11563146.210000001</v>
      </c>
    </row>
  </sheetData>
  <mergeCells count="6">
    <mergeCell ref="A6:H6"/>
    <mergeCell ref="A7:H7"/>
    <mergeCell ref="A8:H8"/>
    <mergeCell ref="B12:B18"/>
    <mergeCell ref="C12:C18"/>
    <mergeCell ref="D12:D18"/>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zoomScaleSheetLayoutView="100" workbookViewId="0">
      <selection activeCell="B12" sqref="B12:B18"/>
    </sheetView>
  </sheetViews>
  <sheetFormatPr defaultRowHeight="12.75" x14ac:dyDescent="0.2"/>
  <cols>
    <col min="1" max="1" width="8.5703125" style="4" customWidth="1"/>
    <col min="2" max="2" width="51" style="1" customWidth="1"/>
    <col min="3" max="4" width="28.140625" style="1" customWidth="1"/>
    <col min="5" max="5" width="46.42578125" style="2" customWidth="1"/>
    <col min="6" max="6" width="21.28515625" style="4" customWidth="1"/>
    <col min="7" max="7" width="21.28515625" style="3" customWidth="1"/>
    <col min="8" max="8" width="21.28515625" style="2" customWidth="1"/>
    <col min="9" max="10" width="25.28515625" style="2" customWidth="1"/>
    <col min="11" max="16384" width="9.140625" style="1"/>
  </cols>
  <sheetData>
    <row r="1" spans="1:10" x14ac:dyDescent="0.2">
      <c r="H1" s="27" t="s">
        <v>138</v>
      </c>
    </row>
    <row r="2" spans="1:10" x14ac:dyDescent="0.2">
      <c r="H2" s="27" t="s">
        <v>137</v>
      </c>
    </row>
    <row r="3" spans="1:10" x14ac:dyDescent="0.2">
      <c r="H3" s="27" t="s">
        <v>136</v>
      </c>
    </row>
    <row r="6" spans="1:10" s="23" customFormat="1" ht="15.75" x14ac:dyDescent="0.25">
      <c r="A6" s="33" t="s">
        <v>135</v>
      </c>
      <c r="B6" s="33"/>
      <c r="C6" s="33"/>
      <c r="D6" s="33"/>
      <c r="E6" s="33"/>
      <c r="F6" s="33"/>
      <c r="G6" s="33"/>
      <c r="H6" s="33"/>
      <c r="I6" s="24"/>
      <c r="J6" s="24"/>
    </row>
    <row r="7" spans="1:10" s="23" customFormat="1" ht="15.75" x14ac:dyDescent="0.25">
      <c r="A7" s="33" t="s">
        <v>152</v>
      </c>
      <c r="B7" s="33"/>
      <c r="C7" s="33"/>
      <c r="D7" s="33"/>
      <c r="E7" s="33"/>
      <c r="F7" s="33"/>
      <c r="G7" s="33"/>
      <c r="H7" s="33"/>
      <c r="I7" s="24"/>
      <c r="J7" s="24"/>
    </row>
    <row r="8" spans="1:10" s="23" customFormat="1" ht="15.75" x14ac:dyDescent="0.25">
      <c r="A8" s="33"/>
      <c r="B8" s="33"/>
      <c r="C8" s="33"/>
      <c r="D8" s="33"/>
      <c r="E8" s="33"/>
      <c r="F8" s="33"/>
      <c r="G8" s="33"/>
      <c r="H8" s="33"/>
      <c r="I8" s="24"/>
      <c r="J8" s="24"/>
    </row>
    <row r="10" spans="1:10" s="19" customFormat="1" ht="127.5" x14ac:dyDescent="0.2">
      <c r="A10" s="21" t="s">
        <v>133</v>
      </c>
      <c r="B10" s="21" t="s">
        <v>132</v>
      </c>
      <c r="C10" s="21" t="s">
        <v>131</v>
      </c>
      <c r="D10" s="21" t="s">
        <v>130</v>
      </c>
      <c r="E10" s="21" t="s">
        <v>129</v>
      </c>
      <c r="F10" s="21" t="s">
        <v>128</v>
      </c>
      <c r="G10" s="22" t="s">
        <v>146</v>
      </c>
      <c r="H10" s="21" t="s">
        <v>126</v>
      </c>
    </row>
    <row r="11" spans="1:10" s="18" customFormat="1" x14ac:dyDescent="0.2">
      <c r="A11" s="20">
        <v>1</v>
      </c>
      <c r="B11" s="20">
        <v>2</v>
      </c>
      <c r="C11" s="20">
        <v>3</v>
      </c>
      <c r="D11" s="20">
        <v>4</v>
      </c>
      <c r="E11" s="21">
        <v>5</v>
      </c>
      <c r="F11" s="20">
        <v>6</v>
      </c>
      <c r="G11" s="20">
        <v>7</v>
      </c>
      <c r="H11" s="21">
        <v>8</v>
      </c>
      <c r="I11" s="19"/>
      <c r="J11" s="19"/>
    </row>
    <row r="12" spans="1:10" ht="158.25" customHeight="1" x14ac:dyDescent="0.2">
      <c r="A12" s="10" t="s">
        <v>74</v>
      </c>
      <c r="B12" s="41" t="str">
        <f>январь!B12</f>
        <v>1) Газораспределительные сети г.Якутска и пригородов: Газораспределительные сети с. Марха, Газораспределительные сети с.Маган, Газораспределительные сети с.Жатай, Газораспределительные сети с.Кангалассы, Газораспределительные сети с.Капитоновка, Газораспределительные сети с.Тулагино, с.Сырдах, Газораспределительные сети с.Кильдямцы.
2) Газораспределительные сети с. Верхневилюйск, Газораспределительные сети с. Хомустах, Газораспределительные сети с. Оросу, Газораспределительные сети с. с.Тамалакан, Газораспределительные сети с. Кюль, Газораспределительные сети с. Харыялах;
3) Газораспределительные сети с. Майя, Газораспределительные сети с. Петровка, Газораспределительные сети  с. Чуйя;
4) Газораспределительные сети  с. Табага, Газораспределительные сети  с. Павловск, Газораспределительные сети  с. Хаптагай, Газораспределительные сети  п. Н-Бестях, Газораспределительные сети  с. Тюнгюлю, Газораспределительные сети  с. Тумул; 
5) Газораспределительные сети с. Мукучи, Газораспределительные сети с. Мастах, Газораспределительные сети с. Багадя, Газораспределительные сети с. Арылах;
6) Газораспределительные сети с. Намцы, Газораспределительные сети с. Хамагатта, Газораспределительные сети с. Партизан, Газораспределительные сети с. Кысыл-Сыр, Газораспределительные сети с. Аппаны, Газораспределительные сети с. Графский Берег, Газораспределительные сети с. Едейцы, Газораспределительные сети с. Искра, Газораспределительные сети с. Красная деревня, Газораспределительные сети с. Никольцы; 
7) Газораспределительные сети с. Бетюнцы, Газораспределительные сети с. Модутцы;
8) Газораспределительные сети с. Столбы, Газораспределительные сети с. Маймага, Газораспределительные сети с. Булуус;
9) Газораспределительные сети с. Ситте;
10) Газораспределительные сети с. Салбанцы;
11) Газораспределительные сети с. Тастах;
12) Газораспределительные сети с. Хатассы, Газораспределительные сети с. Владимировка, Газораспределительные сети с. Ст.Табага, Газораспределительные сети район ВШМ;
13) Газораспределительные сети г. Покровск, Газораспределительные сети п. Мохсоголлох, Газораспределительные сети п. В.Бестях, Газораспределительные сети с. Немюгюнцы;
14) Газораспределительные сети с. Октемцы, Газораспределительные сети с. Техтюр, Газораспределительные сети  с. Улах-Ан;
15) Газораспределительные сети с.Улахан-Ан;
16) Газораспределительные сети с. Булгунняхтах;
17) Газораспределительные сети  г. Вилюйск;
18) Газораспределительные сети п. Кысыл-Сыр;
19) Газораспределительные сети с. Сосновка,  Газораспределительные сети с. Чинеке;
20) Газораспределительные сети с. Екюндю;
21) Газораспределительные сети с. Бетюнг;
22) Газораспределительные сети с. Тасагар;
23) Газораспределительные сети с. Хампа;
24) Газораспределительные сети с. Тымпы; 
25) Газораспределительные сети с. Чай;
26) Газораспределительные сети с. Сыдыбыл; Газораспределительные сети с. Кеданда;
27) Газораспределительные сети с. Усун;
28) Газораспределительные сети с. Тербяс;
29) Газораспределительные сети с. Кюбяинде;
30) Газораспределительные сети с. Бясь-Кюель;
31) Газораспределительные сети с. Кюерелях;
32) Газораспределительные сети с. Кобяй;
33) Газораспределительные сети с. Аргас;
34) Газораспределительные сети с. Тыайа;
35) Газораспределительные сети с.Чагда;
36) Газораспределительные сети с. Арыктаах;
37) Газораспределительные сети с.Люксюгун;
38) Газораспределительные сети г. Ленск.</v>
      </c>
      <c r="C12" s="41" t="str">
        <f>январь!C12</f>
        <v>1) Выход из ГРС1, ГРС2 г.Якутска, и Пригороды;
2) АГРС с. Верхневилюйск, АГРС с. Хомустах, АГРС с. с.Тамалакан, АГРС с. Кюль, АГРС с. Верхневилюйск;
3) АГРС "Майя";
4) АГРС "Павловск","Хаптагай","Табага","Н-Бестях","Тюнгюлю";
5) АГРС с. Мукучи, ГРС с. Мастах, АГРС с. Арылах;
6) АГРС с. Намцы;
7) АГРС с. Бетюнцы;
8) АГРС с.Столбы;
9) АГРС с.Ситте;
10) АГРС с.Салбанцы;
11) АГРС с.Тастах;
12) АГРС "Хатассы";
13) АГРС "Покровск";
14) АГРС с.Октемцы;
15) АГРС с.Улахан-Ан;
16) АГРС с.Булгунняхтах;
17) АГРС Вилюйск;
18)АГРС Кысыл-Сыр;
19) АГРС Чинеке;
20) АГРС Екюндю;
21) АГРС Екюндю;
22) АГРС Тасагар;
23) АГРС Хампа;
24) АГРС Тымпы;
25) АГРС Чай;
26) АГРС Сыдыбыл;
27) АГРС Усун;
28) АГРС Тербяс;
29) АГРС Кюбяинде;
30) АГРС с.Бясь-Кюель;
31) АГРС с.Кюерелях;
32) АГРС с.Кобяй;
33) АГРС Берге;
34) АГРС с.Тыайа;
35) АГРС с.Чагда;
36) АГРС с.Арыктаах;
37) АГРС с.Люксюгун;
38) АГРС г. Ленск.</v>
      </c>
      <c r="D12" s="41" t="str">
        <f>январь!D12</f>
        <v>1) г.Якутск и пригород: с. Марха,  с.Маган,  с.Жатай,  с.Кангалассы,  с.Капитоновка,  с.Тулагино, с.Сырдах, с.Кильдямцы;
2) с. Верхневилюйск, с. Хомустах,  с. Оросу, с.Тамалакан, с. Кюль,  с. Харыялах;
3) с. Майя, с. Петровка, с. Чуйя;
4) с.Табага, с.Павловск, с.Хаптагай, п.Н-Бестях,  с.Тюнгюлю, с.Тумул;
5) с. Мукучи, с. Мастах, с. Багадя, с. Арылах;
6) с. Намцы, с. Хамагатта, с. Партизан, с. Кысыл-Сыр, с. Аппаны, с. Графский Берег, с. Едейцы, с. Искра, с. Красная деревня, с. Никольцы;
7) Бетюнцы,с. Модутцы;
8) с.Столбы, с. Маймага, с. Булуус;
9) с.Ситте;
10) с. Салбанцы;
11) с. Тастах;
12) с. Хатассы, с. Владимировка, с. Ст.Табага, Высшая школа музыки;
13) г. Покровск,  п. Мохсоголлох,  п. В.Бестях,  с. Немюгюнцы;
14) с. Октемцы, с. Техтюр, с. Улах-Ан;
15) с.Улахан-Ан;
16) с. Булгунняхтах;
17) г. Вилюйск;
18) п. Кысыл-Сыр;
19) с. Сосновка, с. Чинеке;
20) с. Екюндю;
21) с. Бетюнг;
22) с. Тасагар;
23) с. Хампа;
24) с. Тымпы;
25) с. Чай;
26) с. Сыдыбыл; с. Кеданда;
27) с. Усун;
28) с. Тербяс;
29) с. Кюбяинде;
30) с. Бясь-Кюель;
31) с. Кюерелях;
32) с. Кобяй;
33) с. Аргас;
34) с. Тыайа;
35) с .Чагда;
36) с Арыктаах;
37) с Люксюгун;
38) г.Ленск</v>
      </c>
      <c r="E12" s="8" t="s">
        <v>12</v>
      </c>
      <c r="F12" s="29" t="str">
        <f>'2015'!G27</f>
        <v>2231 шт.</v>
      </c>
      <c r="G12" s="29">
        <f>'2015'!H27</f>
        <v>6068761</v>
      </c>
      <c r="H12" s="29" t="str">
        <f>'2015'!I27</f>
        <v>конкурс</v>
      </c>
    </row>
    <row r="13" spans="1:10" ht="158.25" customHeight="1" x14ac:dyDescent="0.2">
      <c r="A13" s="10" t="s">
        <v>140</v>
      </c>
      <c r="B13" s="42"/>
      <c r="C13" s="42"/>
      <c r="D13" s="42"/>
      <c r="E13" s="8" t="s">
        <v>24</v>
      </c>
      <c r="F13" s="29">
        <v>0</v>
      </c>
      <c r="G13" s="29">
        <v>0</v>
      </c>
      <c r="H13" s="29">
        <v>0</v>
      </c>
    </row>
    <row r="14" spans="1:10" ht="158.25" customHeight="1" x14ac:dyDescent="0.2">
      <c r="A14" s="10" t="s">
        <v>141</v>
      </c>
      <c r="B14" s="42"/>
      <c r="C14" s="42"/>
      <c r="D14" s="42"/>
      <c r="E14" s="9" t="s">
        <v>43</v>
      </c>
      <c r="F14" s="29">
        <v>0</v>
      </c>
      <c r="G14" s="29">
        <v>0</v>
      </c>
      <c r="H14" s="29">
        <v>0</v>
      </c>
    </row>
    <row r="15" spans="1:10" ht="158.25" customHeight="1" x14ac:dyDescent="0.2">
      <c r="A15" s="10" t="s">
        <v>142</v>
      </c>
      <c r="B15" s="42"/>
      <c r="C15" s="42"/>
      <c r="D15" s="42"/>
      <c r="E15" s="9" t="s">
        <v>18</v>
      </c>
      <c r="F15" s="29">
        <v>0</v>
      </c>
      <c r="G15" s="29">
        <v>0</v>
      </c>
      <c r="H15" s="29">
        <v>0</v>
      </c>
    </row>
    <row r="16" spans="1:10" ht="158.25" customHeight="1" x14ac:dyDescent="0.2">
      <c r="A16" s="10" t="s">
        <v>143</v>
      </c>
      <c r="B16" s="42"/>
      <c r="C16" s="42"/>
      <c r="D16" s="42"/>
      <c r="E16" s="9" t="s">
        <v>4</v>
      </c>
      <c r="F16" s="29">
        <f>'2015'!G23+'2015'!G24</f>
        <v>154684.9313</v>
      </c>
      <c r="G16" s="29">
        <f>'2015'!H23+'2015'!H24</f>
        <v>6924011.3670000006</v>
      </c>
      <c r="H16" s="29" t="s">
        <v>3</v>
      </c>
    </row>
    <row r="17" spans="1:12" ht="158.25" customHeight="1" x14ac:dyDescent="0.2">
      <c r="A17" s="10" t="s">
        <v>144</v>
      </c>
      <c r="B17" s="42"/>
      <c r="C17" s="42"/>
      <c r="D17" s="42"/>
      <c r="E17" s="8" t="s">
        <v>79</v>
      </c>
      <c r="F17" s="29">
        <v>0</v>
      </c>
      <c r="G17" s="29">
        <v>0</v>
      </c>
      <c r="H17" s="29">
        <v>0</v>
      </c>
      <c r="I17" s="14"/>
      <c r="J17" s="14"/>
      <c r="K17" s="13"/>
      <c r="L17" s="13"/>
    </row>
    <row r="18" spans="1:12" ht="158.25" customHeight="1" x14ac:dyDescent="0.2">
      <c r="A18" s="10" t="s">
        <v>145</v>
      </c>
      <c r="B18" s="43"/>
      <c r="C18" s="43"/>
      <c r="D18" s="43"/>
      <c r="E18" s="9" t="s">
        <v>139</v>
      </c>
      <c r="F18" s="30" t="s">
        <v>153</v>
      </c>
      <c r="G18" s="30">
        <f>'2015'!H25+'2015'!H26</f>
        <v>1775500</v>
      </c>
      <c r="H18" s="30" t="s">
        <v>15</v>
      </c>
    </row>
    <row r="19" spans="1:12" x14ac:dyDescent="0.2">
      <c r="G19" s="26">
        <f>SUM(G12:G18)</f>
        <v>14768272.367000001</v>
      </c>
    </row>
  </sheetData>
  <mergeCells count="6">
    <mergeCell ref="A6:H6"/>
    <mergeCell ref="A7:H7"/>
    <mergeCell ref="A8:H8"/>
    <mergeCell ref="B12:B18"/>
    <mergeCell ref="C12:C18"/>
    <mergeCell ref="D12:D18"/>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zoomScaleSheetLayoutView="100" workbookViewId="0">
      <selection activeCell="C12" sqref="C12:C18"/>
    </sheetView>
  </sheetViews>
  <sheetFormatPr defaultRowHeight="12.75" x14ac:dyDescent="0.2"/>
  <cols>
    <col min="1" max="1" width="8.5703125" style="4" customWidth="1"/>
    <col min="2" max="2" width="43.7109375" style="1" customWidth="1"/>
    <col min="3" max="4" width="31.42578125" style="1" customWidth="1"/>
    <col min="5" max="5" width="46.42578125" style="2" customWidth="1"/>
    <col min="6" max="6" width="21.28515625" style="4" customWidth="1"/>
    <col min="7" max="7" width="21.28515625" style="3" customWidth="1"/>
    <col min="8" max="8" width="21.28515625" style="2" customWidth="1"/>
    <col min="9" max="10" width="25.28515625" style="2" customWidth="1"/>
    <col min="11" max="16384" width="9.140625" style="1"/>
  </cols>
  <sheetData>
    <row r="1" spans="1:10" x14ac:dyDescent="0.2">
      <c r="H1" s="27" t="s">
        <v>138</v>
      </c>
    </row>
    <row r="2" spans="1:10" x14ac:dyDescent="0.2">
      <c r="H2" s="27" t="s">
        <v>137</v>
      </c>
    </row>
    <row r="3" spans="1:10" x14ac:dyDescent="0.2">
      <c r="H3" s="27" t="s">
        <v>136</v>
      </c>
    </row>
    <row r="6" spans="1:10" s="23" customFormat="1" ht="15.75" x14ac:dyDescent="0.25">
      <c r="A6" s="33" t="s">
        <v>135</v>
      </c>
      <c r="B6" s="33"/>
      <c r="C6" s="33"/>
      <c r="D6" s="33"/>
      <c r="E6" s="33"/>
      <c r="F6" s="33"/>
      <c r="G6" s="33"/>
      <c r="H6" s="33"/>
      <c r="I6" s="24"/>
      <c r="J6" s="24"/>
    </row>
    <row r="7" spans="1:10" s="23" customFormat="1" ht="15.75" x14ac:dyDescent="0.25">
      <c r="A7" s="33" t="s">
        <v>154</v>
      </c>
      <c r="B7" s="33"/>
      <c r="C7" s="33"/>
      <c r="D7" s="33"/>
      <c r="E7" s="33"/>
      <c r="F7" s="33"/>
      <c r="G7" s="33"/>
      <c r="H7" s="33"/>
      <c r="I7" s="24"/>
      <c r="J7" s="24"/>
    </row>
    <row r="8" spans="1:10" s="23" customFormat="1" ht="15.75" x14ac:dyDescent="0.25">
      <c r="A8" s="33"/>
      <c r="B8" s="33"/>
      <c r="C8" s="33"/>
      <c r="D8" s="33"/>
      <c r="E8" s="33"/>
      <c r="F8" s="33"/>
      <c r="G8" s="33"/>
      <c r="H8" s="33"/>
      <c r="I8" s="24"/>
      <c r="J8" s="24"/>
    </row>
    <row r="10" spans="1:10" s="19" customFormat="1" ht="127.5" x14ac:dyDescent="0.2">
      <c r="A10" s="21" t="s">
        <v>133</v>
      </c>
      <c r="B10" s="21" t="s">
        <v>132</v>
      </c>
      <c r="C10" s="21" t="s">
        <v>131</v>
      </c>
      <c r="D10" s="21" t="s">
        <v>130</v>
      </c>
      <c r="E10" s="21" t="s">
        <v>129</v>
      </c>
      <c r="F10" s="21" t="s">
        <v>128</v>
      </c>
      <c r="G10" s="22" t="s">
        <v>146</v>
      </c>
      <c r="H10" s="21" t="s">
        <v>126</v>
      </c>
    </row>
    <row r="11" spans="1:10" s="18" customFormat="1" x14ac:dyDescent="0.2">
      <c r="A11" s="20">
        <v>1</v>
      </c>
      <c r="B11" s="20">
        <v>2</v>
      </c>
      <c r="C11" s="20">
        <v>3</v>
      </c>
      <c r="D11" s="20">
        <v>4</v>
      </c>
      <c r="E11" s="21">
        <v>5</v>
      </c>
      <c r="F11" s="20">
        <v>6</v>
      </c>
      <c r="G11" s="20">
        <v>7</v>
      </c>
      <c r="H11" s="21">
        <v>8</v>
      </c>
      <c r="I11" s="19"/>
      <c r="J11" s="19"/>
    </row>
    <row r="12" spans="1:10" ht="159" customHeight="1" x14ac:dyDescent="0.2">
      <c r="A12" s="10" t="s">
        <v>74</v>
      </c>
      <c r="B12" s="41" t="str">
        <f>январь!B12</f>
        <v>1) Газораспределительные сети г.Якутска и пригородов: Газораспределительные сети с. Марха, Газораспределительные сети с.Маган, Газораспределительные сети с.Жатай, Газораспределительные сети с.Кангалассы, Газораспределительные сети с.Капитоновка, Газораспределительные сети с.Тулагино, с.Сырдах, Газораспределительные сети с.Кильдямцы.
2) Газораспределительные сети с. Верхневилюйск, Газораспределительные сети с. Хомустах, Газораспределительные сети с. Оросу, Газораспределительные сети с. с.Тамалакан, Газораспределительные сети с. Кюль, Газораспределительные сети с. Харыялах;
3) Газораспределительные сети с. Майя, Газораспределительные сети с. Петровка, Газораспределительные сети  с. Чуйя;
4) Газораспределительные сети  с. Табага, Газораспределительные сети  с. Павловск, Газораспределительные сети  с. Хаптагай, Газораспределительные сети  п. Н-Бестях, Газораспределительные сети  с. Тюнгюлю, Газораспределительные сети  с. Тумул; 
5) Газораспределительные сети с. Мукучи, Газораспределительные сети с. Мастах, Газораспределительные сети с. Багадя, Газораспределительные сети с. Арылах;
6) Газораспределительные сети с. Намцы, Газораспределительные сети с. Хамагатта, Газораспределительные сети с. Партизан, Газораспределительные сети с. Кысыл-Сыр, Газораспределительные сети с. Аппаны, Газораспределительные сети с. Графский Берег, Газораспределительные сети с. Едейцы, Газораспределительные сети с. Искра, Газораспределительные сети с. Красная деревня, Газораспределительные сети с. Никольцы; 
7) Газораспределительные сети с. Бетюнцы, Газораспределительные сети с. Модутцы;
8) Газораспределительные сети с. Столбы, Газораспределительные сети с. Маймага, Газораспределительные сети с. Булуус;
9) Газораспределительные сети с. Ситте;
10) Газораспределительные сети с. Салбанцы;
11) Газораспределительные сети с. Тастах;
12) Газораспределительные сети с. Хатассы, Газораспределительные сети с. Владимировка, Газораспределительные сети с. Ст.Табага, Газораспределительные сети район ВШМ;
13) Газораспределительные сети г. Покровск, Газораспределительные сети п. Мохсоголлох, Газораспределительные сети п. В.Бестях, Газораспределительные сети с. Немюгюнцы;
14) Газораспределительные сети с. Октемцы, Газораспределительные сети с. Техтюр, Газораспределительные сети  с. Улах-Ан;
15) Газораспределительные сети с.Улахан-Ан;
16) Газораспределительные сети с. Булгунняхтах;
17) Газораспределительные сети  г. Вилюйск;
18) Газораспределительные сети п. Кысыл-Сыр;
19) Газораспределительные сети с. Сосновка,  Газораспределительные сети с. Чинеке;
20) Газораспределительные сети с. Екюндю;
21) Газораспределительные сети с. Бетюнг;
22) Газораспределительные сети с. Тасагар;
23) Газораспределительные сети с. Хампа;
24) Газораспределительные сети с. Тымпы; 
25) Газораспределительные сети с. Чай;
26) Газораспределительные сети с. Сыдыбыл; Газораспределительные сети с. Кеданда;
27) Газораспределительные сети с. Усун;
28) Газораспределительные сети с. Тербяс;
29) Газораспределительные сети с. Кюбяинде;
30) Газораспределительные сети с. Бясь-Кюель;
31) Газораспределительные сети с. Кюерелях;
32) Газораспределительные сети с. Кобяй;
33) Газораспределительные сети с. Аргас;
34) Газораспределительные сети с. Тыайа;
35) Газораспределительные сети с.Чагда;
36) Газораспределительные сети с. Арыктаах;
37) Газораспределительные сети с.Люксюгун;
38) Газораспределительные сети г. Ленск.</v>
      </c>
      <c r="C12" s="41" t="str">
        <f>январь!C12</f>
        <v>1) Выход из ГРС1, ГРС2 г.Якутска, и Пригороды;
2) АГРС с. Верхневилюйск, АГРС с. Хомустах, АГРС с. с.Тамалакан, АГРС с. Кюль, АГРС с. Верхневилюйск;
3) АГРС "Майя";
4) АГРС "Павловск","Хаптагай","Табага","Н-Бестях","Тюнгюлю";
5) АГРС с. Мукучи, ГРС с. Мастах, АГРС с. Арылах;
6) АГРС с. Намцы;
7) АГРС с. Бетюнцы;
8) АГРС с.Столбы;
9) АГРС с.Ситте;
10) АГРС с.Салбанцы;
11) АГРС с.Тастах;
12) АГРС "Хатассы";
13) АГРС "Покровск";
14) АГРС с.Октемцы;
15) АГРС с.Улахан-Ан;
16) АГРС с.Булгунняхтах;
17) АГРС Вилюйск;
18)АГРС Кысыл-Сыр;
19) АГРС Чинеке;
20) АГРС Екюндю;
21) АГРС Екюндю;
22) АГРС Тасагар;
23) АГРС Хампа;
24) АГРС Тымпы;
25) АГРС Чай;
26) АГРС Сыдыбыл;
27) АГРС Усун;
28) АГРС Тербяс;
29) АГРС Кюбяинде;
30) АГРС с.Бясь-Кюель;
31) АГРС с.Кюерелях;
32) АГРС с.Кобяй;
33) АГРС Берге;
34) АГРС с.Тыайа;
35) АГРС с.Чагда;
36) АГРС с.Арыктаах;
37) АГРС с.Люксюгун;
38) АГРС г. Ленск.</v>
      </c>
      <c r="D12" s="41" t="str">
        <f>январь!D12</f>
        <v>1) г.Якутск и пригород: с. Марха,  с.Маган,  с.Жатай,  с.Кангалассы,  с.Капитоновка,  с.Тулагино, с.Сырдах, с.Кильдямцы;
2) с. Верхневилюйск, с. Хомустах,  с. Оросу, с.Тамалакан, с. Кюль,  с. Харыялах;
3) с. Майя, с. Петровка, с. Чуйя;
4) с.Табага, с.Павловск, с.Хаптагай, п.Н-Бестях,  с.Тюнгюлю, с.Тумул;
5) с. Мукучи, с. Мастах, с. Багадя, с. Арылах;
6) с. Намцы, с. Хамагатта, с. Партизан, с. Кысыл-Сыр, с. Аппаны, с. Графский Берег, с. Едейцы, с. Искра, с. Красная деревня, с. Никольцы;
7) Бетюнцы,с. Модутцы;
8) с.Столбы, с. Маймага, с. Булуус;
9) с.Ситте;
10) с. Салбанцы;
11) с. Тастах;
12) с. Хатассы, с. Владимировка, с. Ст.Табага, Высшая школа музыки;
13) г. Покровск,  п. Мохсоголлох,  п. В.Бестях,  с. Немюгюнцы;
14) с. Октемцы, с. Техтюр, с. Улах-Ан;
15) с.Улахан-Ан;
16) с. Булгунняхтах;
17) г. Вилюйск;
18) п. Кысыл-Сыр;
19) с. Сосновка, с. Чинеке;
20) с. Екюндю;
21) с. Бетюнг;
22) с. Тасагар;
23) с. Хампа;
24) с. Тымпы;
25) с. Чай;
26) с. Сыдыбыл; с. Кеданда;
27) с. Усун;
28) с. Тербяс;
29) с. Кюбяинде;
30) с. Бясь-Кюель;
31) с. Кюерелях;
32) с. Кобяй;
33) с. Аргас;
34) с. Тыайа;
35) с .Чагда;
36) с Арыктаах;
37) с Люксюгун;
38) г.Ленск</v>
      </c>
      <c r="E12" s="8" t="s">
        <v>12</v>
      </c>
      <c r="F12" s="29">
        <v>0</v>
      </c>
      <c r="G12" s="29">
        <v>0</v>
      </c>
      <c r="H12" s="29">
        <v>0</v>
      </c>
    </row>
    <row r="13" spans="1:10" ht="159" customHeight="1" x14ac:dyDescent="0.2">
      <c r="A13" s="10" t="s">
        <v>140</v>
      </c>
      <c r="B13" s="42"/>
      <c r="C13" s="42"/>
      <c r="D13" s="42"/>
      <c r="E13" s="8" t="s">
        <v>24</v>
      </c>
      <c r="F13" s="29" t="s">
        <v>121</v>
      </c>
      <c r="G13" s="29">
        <f>'2015'!H28+'2015'!H32</f>
        <v>1779440</v>
      </c>
      <c r="H13" s="29" t="s">
        <v>15</v>
      </c>
    </row>
    <row r="14" spans="1:10" ht="159" customHeight="1" x14ac:dyDescent="0.2">
      <c r="A14" s="10" t="s">
        <v>141</v>
      </c>
      <c r="B14" s="42"/>
      <c r="C14" s="42"/>
      <c r="D14" s="42"/>
      <c r="E14" s="9" t="s">
        <v>43</v>
      </c>
      <c r="F14" s="29" t="str">
        <f>'2015'!G31</f>
        <v>2 774 шт.</v>
      </c>
      <c r="G14" s="29">
        <f>'2015'!H31</f>
        <v>3106774</v>
      </c>
      <c r="H14" s="29" t="str">
        <f>'2015'!I31</f>
        <v>запрос котировок</v>
      </c>
    </row>
    <row r="15" spans="1:10" ht="159" customHeight="1" x14ac:dyDescent="0.2">
      <c r="A15" s="10" t="s">
        <v>142</v>
      </c>
      <c r="B15" s="42"/>
      <c r="C15" s="42"/>
      <c r="D15" s="42"/>
      <c r="E15" s="9" t="s">
        <v>18</v>
      </c>
      <c r="F15" s="29">
        <v>0</v>
      </c>
      <c r="G15" s="29">
        <v>0</v>
      </c>
      <c r="H15" s="29">
        <v>0</v>
      </c>
    </row>
    <row r="16" spans="1:10" ht="159" customHeight="1" x14ac:dyDescent="0.2">
      <c r="A16" s="10" t="s">
        <v>143</v>
      </c>
      <c r="B16" s="42"/>
      <c r="C16" s="42"/>
      <c r="D16" s="42"/>
      <c r="E16" s="9" t="s">
        <v>4</v>
      </c>
      <c r="F16" s="29">
        <v>0</v>
      </c>
      <c r="G16" s="29">
        <v>0</v>
      </c>
      <c r="H16" s="29">
        <v>0</v>
      </c>
    </row>
    <row r="17" spans="1:12" ht="159" customHeight="1" x14ac:dyDescent="0.2">
      <c r="A17" s="10" t="s">
        <v>144</v>
      </c>
      <c r="B17" s="42"/>
      <c r="C17" s="42"/>
      <c r="D17" s="42"/>
      <c r="E17" s="8" t="s">
        <v>79</v>
      </c>
      <c r="F17" s="29" t="str">
        <f>'2015'!G30</f>
        <v>249 шт.</v>
      </c>
      <c r="G17" s="29">
        <f>'2015'!H30</f>
        <v>638970</v>
      </c>
      <c r="H17" s="29" t="str">
        <f>'2015'!I30</f>
        <v>запрос котировок</v>
      </c>
      <c r="I17" s="14"/>
      <c r="J17" s="14"/>
      <c r="K17" s="13"/>
      <c r="L17" s="13"/>
    </row>
    <row r="18" spans="1:12" ht="135.75" customHeight="1" x14ac:dyDescent="0.2">
      <c r="A18" s="10" t="s">
        <v>145</v>
      </c>
      <c r="B18" s="43"/>
      <c r="C18" s="43"/>
      <c r="D18" s="43"/>
      <c r="E18" s="9" t="s">
        <v>139</v>
      </c>
      <c r="F18" s="30" t="str">
        <f>'2015'!G29</f>
        <v>3 шт.</v>
      </c>
      <c r="G18" s="30">
        <f>'2015'!H29</f>
        <v>1800000</v>
      </c>
      <c r="H18" s="30" t="str">
        <f>'2015'!I29</f>
        <v>запрос котировок</v>
      </c>
    </row>
    <row r="19" spans="1:12" x14ac:dyDescent="0.2">
      <c r="G19" s="26">
        <f>SUM(G12:G18)</f>
        <v>7325184</v>
      </c>
    </row>
  </sheetData>
  <mergeCells count="6">
    <mergeCell ref="A6:H6"/>
    <mergeCell ref="A7:H7"/>
    <mergeCell ref="A8:H8"/>
    <mergeCell ref="B12:B18"/>
    <mergeCell ref="C12:C18"/>
    <mergeCell ref="D12:D18"/>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zoomScaleSheetLayoutView="100" workbookViewId="0">
      <selection activeCell="B12" sqref="B12:B18"/>
    </sheetView>
  </sheetViews>
  <sheetFormatPr defaultRowHeight="12.75" x14ac:dyDescent="0.2"/>
  <cols>
    <col min="1" max="1" width="8.5703125" style="4" customWidth="1"/>
    <col min="2" max="2" width="37.140625" style="1" customWidth="1"/>
    <col min="3" max="4" width="24.7109375" style="1" customWidth="1"/>
    <col min="5" max="5" width="46.42578125" style="2" customWidth="1"/>
    <col min="6" max="6" width="21.28515625" style="4" customWidth="1"/>
    <col min="7" max="7" width="21.28515625" style="3" customWidth="1"/>
    <col min="8" max="8" width="21.28515625" style="2" customWidth="1"/>
    <col min="9" max="10" width="25.28515625" style="2" customWidth="1"/>
    <col min="11" max="16384" width="9.140625" style="1"/>
  </cols>
  <sheetData>
    <row r="1" spans="1:10" x14ac:dyDescent="0.2">
      <c r="H1" s="27" t="s">
        <v>138</v>
      </c>
    </row>
    <row r="2" spans="1:10" x14ac:dyDescent="0.2">
      <c r="H2" s="27" t="s">
        <v>137</v>
      </c>
    </row>
    <row r="3" spans="1:10" x14ac:dyDescent="0.2">
      <c r="H3" s="27" t="s">
        <v>136</v>
      </c>
    </row>
    <row r="6" spans="1:10" s="23" customFormat="1" ht="15.75" x14ac:dyDescent="0.25">
      <c r="A6" s="33" t="s">
        <v>135</v>
      </c>
      <c r="B6" s="33"/>
      <c r="C6" s="33"/>
      <c r="D6" s="33"/>
      <c r="E6" s="33"/>
      <c r="F6" s="33"/>
      <c r="G6" s="33"/>
      <c r="H6" s="33"/>
      <c r="I6" s="24"/>
      <c r="J6" s="24"/>
    </row>
    <row r="7" spans="1:10" s="23" customFormat="1" ht="15.75" x14ac:dyDescent="0.25">
      <c r="A7" s="33" t="s">
        <v>156</v>
      </c>
      <c r="B7" s="33"/>
      <c r="C7" s="33"/>
      <c r="D7" s="33"/>
      <c r="E7" s="33"/>
      <c r="F7" s="33"/>
      <c r="G7" s="33"/>
      <c r="H7" s="33"/>
      <c r="I7" s="24"/>
      <c r="J7" s="24"/>
    </row>
    <row r="8" spans="1:10" s="23" customFormat="1" ht="15.75" x14ac:dyDescent="0.25">
      <c r="A8" s="33"/>
      <c r="B8" s="33"/>
      <c r="C8" s="33"/>
      <c r="D8" s="33"/>
      <c r="E8" s="33"/>
      <c r="F8" s="33"/>
      <c r="G8" s="33"/>
      <c r="H8" s="33"/>
      <c r="I8" s="24"/>
      <c r="J8" s="24"/>
    </row>
    <row r="10" spans="1:10" s="19" customFormat="1" ht="127.5" x14ac:dyDescent="0.2">
      <c r="A10" s="21" t="s">
        <v>133</v>
      </c>
      <c r="B10" s="21" t="s">
        <v>132</v>
      </c>
      <c r="C10" s="21" t="s">
        <v>131</v>
      </c>
      <c r="D10" s="21" t="s">
        <v>130</v>
      </c>
      <c r="E10" s="21" t="s">
        <v>129</v>
      </c>
      <c r="F10" s="21" t="s">
        <v>128</v>
      </c>
      <c r="G10" s="22" t="s">
        <v>146</v>
      </c>
      <c r="H10" s="21" t="s">
        <v>126</v>
      </c>
    </row>
    <row r="11" spans="1:10" s="18" customFormat="1" x14ac:dyDescent="0.2">
      <c r="A11" s="20">
        <v>1</v>
      </c>
      <c r="B11" s="20">
        <v>2</v>
      </c>
      <c r="C11" s="20">
        <v>3</v>
      </c>
      <c r="D11" s="20">
        <v>4</v>
      </c>
      <c r="E11" s="21">
        <v>5</v>
      </c>
      <c r="F11" s="20">
        <v>6</v>
      </c>
      <c r="G11" s="20">
        <v>7</v>
      </c>
      <c r="H11" s="21">
        <v>8</v>
      </c>
      <c r="I11" s="19"/>
      <c r="J11" s="19"/>
    </row>
    <row r="12" spans="1:10" ht="171.75" customHeight="1" x14ac:dyDescent="0.2">
      <c r="A12" s="10" t="s">
        <v>74</v>
      </c>
      <c r="B12" s="41" t="str">
        <f>январь!B12</f>
        <v>1) Газораспределительные сети г.Якутска и пригородов: Газораспределительные сети с. Марха, Газораспределительные сети с.Маган, Газораспределительные сети с.Жатай, Газораспределительные сети с.Кангалассы, Газораспределительные сети с.Капитоновка, Газораспределительные сети с.Тулагино, с.Сырдах, Газораспределительные сети с.Кильдямцы.
2) Газораспределительные сети с. Верхневилюйск, Газораспределительные сети с. Хомустах, Газораспределительные сети с. Оросу, Газораспределительные сети с. с.Тамалакан, Газораспределительные сети с. Кюль, Газораспределительные сети с. Харыялах;
3) Газораспределительные сети с. Майя, Газораспределительные сети с. Петровка, Газораспределительные сети  с. Чуйя;
4) Газораспределительные сети  с. Табага, Газораспределительные сети  с. Павловск, Газораспределительные сети  с. Хаптагай, Газораспределительные сети  п. Н-Бестях, Газораспределительные сети  с. Тюнгюлю, Газораспределительные сети  с. Тумул; 
5) Газораспределительные сети с. Мукучи, Газораспределительные сети с. Мастах, Газораспределительные сети с. Багадя, Газораспределительные сети с. Арылах;
6) Газораспределительные сети с. Намцы, Газораспределительные сети с. Хамагатта, Газораспределительные сети с. Партизан, Газораспределительные сети с. Кысыл-Сыр, Газораспределительные сети с. Аппаны, Газораспределительные сети с. Графский Берег, Газораспределительные сети с. Едейцы, Газораспределительные сети с. Искра, Газораспределительные сети с. Красная деревня, Газораспределительные сети с. Никольцы; 
7) Газораспределительные сети с. Бетюнцы, Газораспределительные сети с. Модутцы;
8) Газораспределительные сети с. Столбы, Газораспределительные сети с. Маймага, Газораспределительные сети с. Булуус;
9) Газораспределительные сети с. Ситте;
10) Газораспределительные сети с. Салбанцы;
11) Газораспределительные сети с. Тастах;
12) Газораспределительные сети с. Хатассы, Газораспределительные сети с. Владимировка, Газораспределительные сети с. Ст.Табага, Газораспределительные сети район ВШМ;
13) Газораспределительные сети г. Покровск, Газораспределительные сети п. Мохсоголлох, Газораспределительные сети п. В.Бестях, Газораспределительные сети с. Немюгюнцы;
14) Газораспределительные сети с. Октемцы, Газораспределительные сети с. Техтюр, Газораспределительные сети  с. Улах-Ан;
15) Газораспределительные сети с.Улахан-Ан;
16) Газораспределительные сети с. Булгунняхтах;
17) Газораспределительные сети  г. Вилюйск;
18) Газораспределительные сети п. Кысыл-Сыр;
19) Газораспределительные сети с. Сосновка,  Газораспределительные сети с. Чинеке;
20) Газораспределительные сети с. Екюндю;
21) Газораспределительные сети с. Бетюнг;
22) Газораспределительные сети с. Тасагар;
23) Газораспределительные сети с. Хампа;
24) Газораспределительные сети с. Тымпы; 
25) Газораспределительные сети с. Чай;
26) Газораспределительные сети с. Сыдыбыл; Газораспределительные сети с. Кеданда;
27) Газораспределительные сети с. Усун;
28) Газораспределительные сети с. Тербяс;
29) Газораспределительные сети с. Кюбяинде;
30) Газораспределительные сети с. Бясь-Кюель;
31) Газораспределительные сети с. Кюерелях;
32) Газораспределительные сети с. Кобяй;
33) Газораспределительные сети с. Аргас;
34) Газораспределительные сети с. Тыайа;
35) Газораспределительные сети с.Чагда;
36) Газораспределительные сети с. Арыктаах;
37) Газораспределительные сети с.Люксюгун;
38) Газораспределительные сети г. Ленск.</v>
      </c>
      <c r="C12" s="41" t="str">
        <f>январь!C12</f>
        <v>1) Выход из ГРС1, ГРС2 г.Якутска, и Пригороды;
2) АГРС с. Верхневилюйск, АГРС с. Хомустах, АГРС с. с.Тамалакан, АГРС с. Кюль, АГРС с. Верхневилюйск;
3) АГРС "Майя";
4) АГРС "Павловск","Хаптагай","Табага","Н-Бестях","Тюнгюлю";
5) АГРС с. Мукучи, ГРС с. Мастах, АГРС с. Арылах;
6) АГРС с. Намцы;
7) АГРС с. Бетюнцы;
8) АГРС с.Столбы;
9) АГРС с.Ситте;
10) АГРС с.Салбанцы;
11) АГРС с.Тастах;
12) АГРС "Хатассы";
13) АГРС "Покровск";
14) АГРС с.Октемцы;
15) АГРС с.Улахан-Ан;
16) АГРС с.Булгунняхтах;
17) АГРС Вилюйск;
18)АГРС Кысыл-Сыр;
19) АГРС Чинеке;
20) АГРС Екюндю;
21) АГРС Екюндю;
22) АГРС Тасагар;
23) АГРС Хампа;
24) АГРС Тымпы;
25) АГРС Чай;
26) АГРС Сыдыбыл;
27) АГРС Усун;
28) АГРС Тербяс;
29) АГРС Кюбяинде;
30) АГРС с.Бясь-Кюель;
31) АГРС с.Кюерелях;
32) АГРС с.Кобяй;
33) АГРС Берге;
34) АГРС с.Тыайа;
35) АГРС с.Чагда;
36) АГРС с.Арыктаах;
37) АГРС с.Люксюгун;
38) АГРС г. Ленск.</v>
      </c>
      <c r="D12" s="41" t="str">
        <f>январь!D12</f>
        <v>1) г.Якутск и пригород: с. Марха,  с.Маган,  с.Жатай,  с.Кангалассы,  с.Капитоновка,  с.Тулагино, с.Сырдах, с.Кильдямцы;
2) с. Верхневилюйск, с. Хомустах,  с. Оросу, с.Тамалакан, с. Кюль,  с. Харыялах;
3) с. Майя, с. Петровка, с. Чуйя;
4) с.Табага, с.Павловск, с.Хаптагай, п.Н-Бестях,  с.Тюнгюлю, с.Тумул;
5) с. Мукучи, с. Мастах, с. Багадя, с. Арылах;
6) с. Намцы, с. Хамагатта, с. Партизан, с. Кысыл-Сыр, с. Аппаны, с. Графский Берег, с. Едейцы, с. Искра, с. Красная деревня, с. Никольцы;
7) Бетюнцы,с. Модутцы;
8) с.Столбы, с. Маймага, с. Булуус;
9) с.Ситте;
10) с. Салбанцы;
11) с. Тастах;
12) с. Хатассы, с. Владимировка, с. Ст.Табага, Высшая школа музыки;
13) г. Покровск,  п. Мохсоголлох,  п. В.Бестях,  с. Немюгюнцы;
14) с. Октемцы, с. Техтюр, с. Улах-Ан;
15) с.Улахан-Ан;
16) с. Булгунняхтах;
17) г. Вилюйск;
18) п. Кысыл-Сыр;
19) с. Сосновка, с. Чинеке;
20) с. Екюндю;
21) с. Бетюнг;
22) с. Тасагар;
23) с. Хампа;
24) с. Тымпы;
25) с. Чай;
26) с. Сыдыбыл; с. Кеданда;
27) с. Усун;
28) с. Тербяс;
29) с. Кюбяинде;
30) с. Бясь-Кюель;
31) с. Кюерелях;
32) с. Кобяй;
33) с. Аргас;
34) с. Тыайа;
35) с .Чагда;
36) с Арыктаах;
37) с Люксюгун;
38) г.Ленск</v>
      </c>
      <c r="E12" s="8" t="s">
        <v>12</v>
      </c>
      <c r="F12" s="29">
        <v>0</v>
      </c>
      <c r="G12" s="29">
        <v>0</v>
      </c>
      <c r="H12" s="29">
        <v>0</v>
      </c>
    </row>
    <row r="13" spans="1:10" ht="171.75" customHeight="1" x14ac:dyDescent="0.2">
      <c r="A13" s="10" t="s">
        <v>140</v>
      </c>
      <c r="B13" s="42"/>
      <c r="C13" s="42"/>
      <c r="D13" s="42"/>
      <c r="E13" s="8" t="s">
        <v>24</v>
      </c>
      <c r="F13" s="29">
        <v>0</v>
      </c>
      <c r="G13" s="29">
        <v>0</v>
      </c>
      <c r="H13" s="29">
        <v>0</v>
      </c>
    </row>
    <row r="14" spans="1:10" ht="171.75" customHeight="1" x14ac:dyDescent="0.2">
      <c r="A14" s="10" t="s">
        <v>141</v>
      </c>
      <c r="B14" s="42"/>
      <c r="C14" s="42"/>
      <c r="D14" s="42"/>
      <c r="E14" s="9" t="s">
        <v>43</v>
      </c>
      <c r="F14" s="32" t="s">
        <v>155</v>
      </c>
      <c r="G14" s="29">
        <f>'2015'!H33+'2015'!H34+'2015'!H35+'2015'!H36</f>
        <v>42267964.370000005</v>
      </c>
      <c r="H14" s="32" t="s">
        <v>147</v>
      </c>
    </row>
    <row r="15" spans="1:10" ht="171.75" customHeight="1" x14ac:dyDescent="0.2">
      <c r="A15" s="10" t="s">
        <v>142</v>
      </c>
      <c r="B15" s="42"/>
      <c r="C15" s="42"/>
      <c r="D15" s="42"/>
      <c r="E15" s="9" t="s">
        <v>18</v>
      </c>
      <c r="F15" s="29">
        <v>0</v>
      </c>
      <c r="G15" s="29">
        <v>0</v>
      </c>
      <c r="H15" s="29">
        <v>0</v>
      </c>
    </row>
    <row r="16" spans="1:10" ht="171.75" customHeight="1" x14ac:dyDescent="0.2">
      <c r="A16" s="10" t="s">
        <v>143</v>
      </c>
      <c r="B16" s="42"/>
      <c r="C16" s="42"/>
      <c r="D16" s="42"/>
      <c r="E16" s="9" t="s">
        <v>4</v>
      </c>
      <c r="F16" s="29">
        <f>'2015'!G37+'2015'!G38</f>
        <v>150922</v>
      </c>
      <c r="G16" s="29">
        <f>'2015'!H37+'2015'!H38</f>
        <v>6914386.8736799993</v>
      </c>
      <c r="H16" s="29" t="s">
        <v>3</v>
      </c>
    </row>
    <row r="17" spans="1:12" ht="171.75" customHeight="1" x14ac:dyDescent="0.2">
      <c r="A17" s="10" t="s">
        <v>144</v>
      </c>
      <c r="B17" s="42"/>
      <c r="C17" s="42"/>
      <c r="D17" s="42"/>
      <c r="E17" s="8" t="s">
        <v>79</v>
      </c>
      <c r="F17" s="29">
        <v>0</v>
      </c>
      <c r="G17" s="29">
        <v>0</v>
      </c>
      <c r="H17" s="29">
        <v>0</v>
      </c>
      <c r="I17" s="14"/>
      <c r="J17" s="14"/>
      <c r="K17" s="13"/>
      <c r="L17" s="13"/>
    </row>
    <row r="18" spans="1:12" ht="171.75" customHeight="1" x14ac:dyDescent="0.2">
      <c r="A18" s="10" t="s">
        <v>145</v>
      </c>
      <c r="B18" s="43"/>
      <c r="C18" s="43"/>
      <c r="D18" s="43"/>
      <c r="E18" s="9" t="s">
        <v>139</v>
      </c>
      <c r="F18" s="30" t="str">
        <f>'2015'!G39</f>
        <v>9 шт.</v>
      </c>
      <c r="G18" s="30">
        <f>'2015'!H39</f>
        <v>15845300</v>
      </c>
      <c r="H18" s="30" t="str">
        <f>'2015'!I39</f>
        <v>конкурс</v>
      </c>
    </row>
    <row r="19" spans="1:12" x14ac:dyDescent="0.2">
      <c r="G19" s="26">
        <f>SUM(G12:G18)</f>
        <v>65027651.24368</v>
      </c>
    </row>
  </sheetData>
  <mergeCells count="6">
    <mergeCell ref="A6:H6"/>
    <mergeCell ref="A7:H7"/>
    <mergeCell ref="A8:H8"/>
    <mergeCell ref="B12:B18"/>
    <mergeCell ref="C12:C18"/>
    <mergeCell ref="D12:D18"/>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zoomScaleSheetLayoutView="100" workbookViewId="0">
      <selection activeCell="E12" sqref="E12"/>
    </sheetView>
  </sheetViews>
  <sheetFormatPr defaultRowHeight="12.75" x14ac:dyDescent="0.2"/>
  <cols>
    <col min="1" max="1" width="8.5703125" style="4" customWidth="1"/>
    <col min="2" max="2" width="45.140625" style="1" customWidth="1"/>
    <col min="3" max="4" width="32.28515625" style="1" customWidth="1"/>
    <col min="5" max="5" width="46.42578125" style="2" customWidth="1"/>
    <col min="6" max="6" width="21.28515625" style="4" customWidth="1"/>
    <col min="7" max="7" width="21.28515625" style="3" customWidth="1"/>
    <col min="8" max="8" width="21.28515625" style="2" customWidth="1"/>
    <col min="9" max="10" width="25.28515625" style="2" customWidth="1"/>
    <col min="11" max="16384" width="9.140625" style="1"/>
  </cols>
  <sheetData>
    <row r="1" spans="1:10" x14ac:dyDescent="0.2">
      <c r="H1" s="27" t="s">
        <v>138</v>
      </c>
    </row>
    <row r="2" spans="1:10" x14ac:dyDescent="0.2">
      <c r="H2" s="27" t="s">
        <v>137</v>
      </c>
    </row>
    <row r="3" spans="1:10" x14ac:dyDescent="0.2">
      <c r="H3" s="27" t="s">
        <v>136</v>
      </c>
    </row>
    <row r="6" spans="1:10" s="23" customFormat="1" ht="15.75" x14ac:dyDescent="0.25">
      <c r="A6" s="33" t="s">
        <v>135</v>
      </c>
      <c r="B6" s="33"/>
      <c r="C6" s="33"/>
      <c r="D6" s="33"/>
      <c r="E6" s="33"/>
      <c r="F6" s="33"/>
      <c r="G6" s="33"/>
      <c r="H6" s="33"/>
      <c r="I6" s="24"/>
      <c r="J6" s="24"/>
    </row>
    <row r="7" spans="1:10" s="23" customFormat="1" ht="15.75" x14ac:dyDescent="0.25">
      <c r="A7" s="33" t="s">
        <v>157</v>
      </c>
      <c r="B7" s="33"/>
      <c r="C7" s="33"/>
      <c r="D7" s="33"/>
      <c r="E7" s="33"/>
      <c r="F7" s="33"/>
      <c r="G7" s="33"/>
      <c r="H7" s="33"/>
      <c r="I7" s="24"/>
      <c r="J7" s="24"/>
    </row>
    <row r="8" spans="1:10" s="23" customFormat="1" ht="15.75" x14ac:dyDescent="0.25">
      <c r="A8" s="33"/>
      <c r="B8" s="33"/>
      <c r="C8" s="33"/>
      <c r="D8" s="33"/>
      <c r="E8" s="33"/>
      <c r="F8" s="33"/>
      <c r="G8" s="33"/>
      <c r="H8" s="33"/>
      <c r="I8" s="24"/>
      <c r="J8" s="24"/>
    </row>
    <row r="10" spans="1:10" s="19" customFormat="1" ht="127.5" x14ac:dyDescent="0.2">
      <c r="A10" s="21" t="s">
        <v>133</v>
      </c>
      <c r="B10" s="21" t="s">
        <v>132</v>
      </c>
      <c r="C10" s="21" t="s">
        <v>131</v>
      </c>
      <c r="D10" s="21" t="s">
        <v>130</v>
      </c>
      <c r="E10" s="21" t="s">
        <v>129</v>
      </c>
      <c r="F10" s="21" t="s">
        <v>128</v>
      </c>
      <c r="G10" s="22" t="s">
        <v>146</v>
      </c>
      <c r="H10" s="21" t="s">
        <v>126</v>
      </c>
    </row>
    <row r="11" spans="1:10" s="18" customFormat="1" x14ac:dyDescent="0.2">
      <c r="A11" s="20">
        <v>1</v>
      </c>
      <c r="B11" s="20">
        <v>2</v>
      </c>
      <c r="C11" s="20">
        <v>3</v>
      </c>
      <c r="D11" s="20">
        <v>4</v>
      </c>
      <c r="E11" s="21">
        <v>5</v>
      </c>
      <c r="F11" s="20">
        <v>6</v>
      </c>
      <c r="G11" s="20">
        <v>7</v>
      </c>
      <c r="H11" s="21">
        <v>8</v>
      </c>
      <c r="I11" s="19"/>
      <c r="J11" s="19"/>
    </row>
    <row r="12" spans="1:10" ht="156.75" customHeight="1" x14ac:dyDescent="0.2">
      <c r="A12" s="10" t="s">
        <v>74</v>
      </c>
      <c r="B12" s="41" t="str">
        <f>январь!B12</f>
        <v>1) Газораспределительные сети г.Якутска и пригородов: Газораспределительные сети с. Марха, Газораспределительные сети с.Маган, Газораспределительные сети с.Жатай, Газораспределительные сети с.Кангалассы, Газораспределительные сети с.Капитоновка, Газораспределительные сети с.Тулагино, с.Сырдах, Газораспределительные сети с.Кильдямцы.
2) Газораспределительные сети с. Верхневилюйск, Газораспределительные сети с. Хомустах, Газораспределительные сети с. Оросу, Газораспределительные сети с. с.Тамалакан, Газораспределительные сети с. Кюль, Газораспределительные сети с. Харыялах;
3) Газораспределительные сети с. Майя, Газораспределительные сети с. Петровка, Газораспределительные сети  с. Чуйя;
4) Газораспределительные сети  с. Табага, Газораспределительные сети  с. Павловск, Газораспределительные сети  с. Хаптагай, Газораспределительные сети  п. Н-Бестях, Газораспределительные сети  с. Тюнгюлю, Газораспределительные сети  с. Тумул; 
5) Газораспределительные сети с. Мукучи, Газораспределительные сети с. Мастах, Газораспределительные сети с. Багадя, Газораспределительные сети с. Арылах;
6) Газораспределительные сети с. Намцы, Газораспределительные сети с. Хамагатта, Газораспределительные сети с. Партизан, Газораспределительные сети с. Кысыл-Сыр, Газораспределительные сети с. Аппаны, Газораспределительные сети с. Графский Берег, Газораспределительные сети с. Едейцы, Газораспределительные сети с. Искра, Газораспределительные сети с. Красная деревня, Газораспределительные сети с. Никольцы; 
7) Газораспределительные сети с. Бетюнцы, Газораспределительные сети с. Модутцы;
8) Газораспределительные сети с. Столбы, Газораспределительные сети с. Маймага, Газораспределительные сети с. Булуус;
9) Газораспределительные сети с. Ситте;
10) Газораспределительные сети с. Салбанцы;
11) Газораспределительные сети с. Тастах;
12) Газораспределительные сети с. Хатассы, Газораспределительные сети с. Владимировка, Газораспределительные сети с. Ст.Табага, Газораспределительные сети район ВШМ;
13) Газораспределительные сети г. Покровск, Газораспределительные сети п. Мохсоголлох, Газораспределительные сети п. В.Бестях, Газораспределительные сети с. Немюгюнцы;
14) Газораспределительные сети с. Октемцы, Газораспределительные сети с. Техтюр, Газораспределительные сети  с. Улах-Ан;
15) Газораспределительные сети с.Улахан-Ан;
16) Газораспределительные сети с. Булгунняхтах;
17) Газораспределительные сети  г. Вилюйск;
18) Газораспределительные сети п. Кысыл-Сыр;
19) Газораспределительные сети с. Сосновка,  Газораспределительные сети с. Чинеке;
20) Газораспределительные сети с. Екюндю;
21) Газораспределительные сети с. Бетюнг;
22) Газораспределительные сети с. Тасагар;
23) Газораспределительные сети с. Хампа;
24) Газораспределительные сети с. Тымпы; 
25) Газораспределительные сети с. Чай;
26) Газораспределительные сети с. Сыдыбыл; Газораспределительные сети с. Кеданда;
27) Газораспределительные сети с. Усун;
28) Газораспределительные сети с. Тербяс;
29) Газораспределительные сети с. Кюбяинде;
30) Газораспределительные сети с. Бясь-Кюель;
31) Газораспределительные сети с. Кюерелях;
32) Газораспределительные сети с. Кобяй;
33) Газораспределительные сети с. Аргас;
34) Газораспределительные сети с. Тыайа;
35) Газораспределительные сети с.Чагда;
36) Газораспределительные сети с. Арыктаах;
37) Газораспределительные сети с.Люксюгун;
38) Газораспределительные сети г. Ленск.</v>
      </c>
      <c r="C12" s="41" t="str">
        <f>январь!C12</f>
        <v>1) Выход из ГРС1, ГРС2 г.Якутска, и Пригороды;
2) АГРС с. Верхневилюйск, АГРС с. Хомустах, АГРС с. с.Тамалакан, АГРС с. Кюль, АГРС с. Верхневилюйск;
3) АГРС "Майя";
4) АГРС "Павловск","Хаптагай","Табага","Н-Бестях","Тюнгюлю";
5) АГРС с. Мукучи, ГРС с. Мастах, АГРС с. Арылах;
6) АГРС с. Намцы;
7) АГРС с. Бетюнцы;
8) АГРС с.Столбы;
9) АГРС с.Ситте;
10) АГРС с.Салбанцы;
11) АГРС с.Тастах;
12) АГРС "Хатассы";
13) АГРС "Покровск";
14) АГРС с.Октемцы;
15) АГРС с.Улахан-Ан;
16) АГРС с.Булгунняхтах;
17) АГРС Вилюйск;
18)АГРС Кысыл-Сыр;
19) АГРС Чинеке;
20) АГРС Екюндю;
21) АГРС Екюндю;
22) АГРС Тасагар;
23) АГРС Хампа;
24) АГРС Тымпы;
25) АГРС Чай;
26) АГРС Сыдыбыл;
27) АГРС Усун;
28) АГРС Тербяс;
29) АГРС Кюбяинде;
30) АГРС с.Бясь-Кюель;
31) АГРС с.Кюерелях;
32) АГРС с.Кобяй;
33) АГРС Берге;
34) АГРС с.Тыайа;
35) АГРС с.Чагда;
36) АГРС с.Арыктаах;
37) АГРС с.Люксюгун;
38) АГРС г. Ленск.</v>
      </c>
      <c r="D12" s="41" t="str">
        <f>январь!D12</f>
        <v>1) г.Якутск и пригород: с. Марха,  с.Маган,  с.Жатай,  с.Кангалассы,  с.Капитоновка,  с.Тулагино, с.Сырдах, с.Кильдямцы;
2) с. Верхневилюйск, с. Хомустах,  с. Оросу, с.Тамалакан, с. Кюль,  с. Харыялах;
3) с. Майя, с. Петровка, с. Чуйя;
4) с.Табага, с.Павловск, с.Хаптагай, п.Н-Бестях,  с.Тюнгюлю, с.Тумул;
5) с. Мукучи, с. Мастах, с. Багадя, с. Арылах;
6) с. Намцы, с. Хамагатта, с. Партизан, с. Кысыл-Сыр, с. Аппаны, с. Графский Берег, с. Едейцы, с. Искра, с. Красная деревня, с. Никольцы;
7) Бетюнцы,с. Модутцы;
8) с.Столбы, с. Маймага, с. Булуус;
9) с.Ситте;
10) с. Салбанцы;
11) с. Тастах;
12) с. Хатассы, с. Владимировка, с. Ст.Табага, Высшая школа музыки;
13) г. Покровск,  п. Мохсоголлох,  п. В.Бестях,  с. Немюгюнцы;
14) с. Октемцы, с. Техтюр, с. Улах-Ан;
15) с.Улахан-Ан;
16) с. Булгунняхтах;
17) г. Вилюйск;
18) п. Кысыл-Сыр;
19) с. Сосновка, с. Чинеке;
20) с. Екюндю;
21) с. Бетюнг;
22) с. Тасагар;
23) с. Хампа;
24) с. Тымпы;
25) с. Чай;
26) с. Сыдыбыл; с. Кеданда;
27) с. Усун;
28) с. Тербяс;
29) с. Кюбяинде;
30) с. Бясь-Кюель;
31) с. Кюерелях;
32) с. Кобяй;
33) с. Аргас;
34) с. Тыайа;
35) с .Чагда;
36) с Арыктаах;
37) с Люксюгун;
38) г.Ленск</v>
      </c>
      <c r="E12" s="8" t="s">
        <v>12</v>
      </c>
      <c r="F12" s="29">
        <v>0</v>
      </c>
      <c r="G12" s="29">
        <v>0</v>
      </c>
      <c r="H12" s="29">
        <v>0</v>
      </c>
    </row>
    <row r="13" spans="1:10" ht="156.75" customHeight="1" x14ac:dyDescent="0.2">
      <c r="A13" s="10" t="s">
        <v>140</v>
      </c>
      <c r="B13" s="42"/>
      <c r="C13" s="42"/>
      <c r="D13" s="42"/>
      <c r="E13" s="8" t="s">
        <v>24</v>
      </c>
      <c r="F13" s="29">
        <v>0</v>
      </c>
      <c r="G13" s="29">
        <v>0</v>
      </c>
      <c r="H13" s="29">
        <v>0</v>
      </c>
    </row>
    <row r="14" spans="1:10" ht="156.75" customHeight="1" x14ac:dyDescent="0.2">
      <c r="A14" s="10" t="s">
        <v>141</v>
      </c>
      <c r="B14" s="42"/>
      <c r="C14" s="42"/>
      <c r="D14" s="42"/>
      <c r="E14" s="9" t="s">
        <v>43</v>
      </c>
      <c r="F14" s="32" t="str">
        <f>'2015'!G40</f>
        <v>521 м., 72 шт.</v>
      </c>
      <c r="G14" s="32">
        <f>'2015'!H40</f>
        <v>1279849.31</v>
      </c>
      <c r="H14" s="32" t="str">
        <f>'2015'!I40</f>
        <v>запрос котировок</v>
      </c>
    </row>
    <row r="15" spans="1:10" ht="156.75" customHeight="1" x14ac:dyDescent="0.2">
      <c r="A15" s="10" t="s">
        <v>142</v>
      </c>
      <c r="B15" s="42"/>
      <c r="C15" s="42"/>
      <c r="D15" s="42"/>
      <c r="E15" s="9" t="s">
        <v>18</v>
      </c>
      <c r="F15" s="29">
        <v>0</v>
      </c>
      <c r="G15" s="29">
        <v>0</v>
      </c>
      <c r="H15" s="29">
        <v>0</v>
      </c>
    </row>
    <row r="16" spans="1:10" ht="156.75" customHeight="1" x14ac:dyDescent="0.2">
      <c r="A16" s="10" t="s">
        <v>143</v>
      </c>
      <c r="B16" s="42"/>
      <c r="C16" s="42"/>
      <c r="D16" s="42"/>
      <c r="E16" s="9" t="s">
        <v>4</v>
      </c>
      <c r="F16" s="29">
        <v>0</v>
      </c>
      <c r="G16" s="29">
        <v>0</v>
      </c>
      <c r="H16" s="29">
        <v>0</v>
      </c>
    </row>
    <row r="17" spans="1:12" ht="156.75" customHeight="1" x14ac:dyDescent="0.2">
      <c r="A17" s="10" t="s">
        <v>144</v>
      </c>
      <c r="B17" s="42"/>
      <c r="C17" s="42"/>
      <c r="D17" s="42"/>
      <c r="E17" s="8" t="s">
        <v>79</v>
      </c>
      <c r="F17" s="29">
        <v>0</v>
      </c>
      <c r="G17" s="29">
        <v>0</v>
      </c>
      <c r="H17" s="29">
        <v>0</v>
      </c>
      <c r="I17" s="14"/>
      <c r="J17" s="14"/>
      <c r="K17" s="13"/>
      <c r="L17" s="13"/>
    </row>
    <row r="18" spans="1:12" ht="156.75" customHeight="1" x14ac:dyDescent="0.2">
      <c r="A18" s="10" t="s">
        <v>145</v>
      </c>
      <c r="B18" s="43"/>
      <c r="C18" s="43"/>
      <c r="D18" s="43"/>
      <c r="E18" s="9" t="s">
        <v>139</v>
      </c>
      <c r="F18" s="29">
        <v>0</v>
      </c>
      <c r="G18" s="29">
        <v>0</v>
      </c>
      <c r="H18" s="29">
        <v>0</v>
      </c>
    </row>
    <row r="19" spans="1:12" x14ac:dyDescent="0.2">
      <c r="G19" s="26">
        <f>SUM(G12:G18)</f>
        <v>1279849.31</v>
      </c>
    </row>
  </sheetData>
  <mergeCells count="6">
    <mergeCell ref="A6:H6"/>
    <mergeCell ref="A7:H7"/>
    <mergeCell ref="A8:H8"/>
    <mergeCell ref="B12:B18"/>
    <mergeCell ref="C12:C18"/>
    <mergeCell ref="D12:D18"/>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zoomScaleSheetLayoutView="100" workbookViewId="0">
      <selection activeCell="B12" sqref="B12:B18"/>
    </sheetView>
  </sheetViews>
  <sheetFormatPr defaultRowHeight="12.75" x14ac:dyDescent="0.2"/>
  <cols>
    <col min="1" max="1" width="8.5703125" style="4" customWidth="1"/>
    <col min="2" max="2" width="40.140625" style="1" customWidth="1"/>
    <col min="3" max="4" width="27.42578125" style="1" customWidth="1"/>
    <col min="5" max="5" width="46.42578125" style="2" customWidth="1"/>
    <col min="6" max="6" width="21.28515625" style="4" customWidth="1"/>
    <col min="7" max="7" width="21.28515625" style="3" customWidth="1"/>
    <col min="8" max="8" width="21.28515625" style="2" customWidth="1"/>
    <col min="9" max="10" width="25.28515625" style="2" customWidth="1"/>
    <col min="11" max="16384" width="9.140625" style="1"/>
  </cols>
  <sheetData>
    <row r="1" spans="1:10" x14ac:dyDescent="0.2">
      <c r="H1" s="27" t="s">
        <v>138</v>
      </c>
    </row>
    <row r="2" spans="1:10" x14ac:dyDescent="0.2">
      <c r="H2" s="27" t="s">
        <v>137</v>
      </c>
    </row>
    <row r="3" spans="1:10" x14ac:dyDescent="0.2">
      <c r="H3" s="27" t="s">
        <v>136</v>
      </c>
    </row>
    <row r="6" spans="1:10" s="23" customFormat="1" ht="15.75" x14ac:dyDescent="0.25">
      <c r="A6" s="33" t="s">
        <v>135</v>
      </c>
      <c r="B6" s="33"/>
      <c r="C6" s="33"/>
      <c r="D6" s="33"/>
      <c r="E6" s="33"/>
      <c r="F6" s="33"/>
      <c r="G6" s="33"/>
      <c r="H6" s="33"/>
      <c r="I6" s="24"/>
      <c r="J6" s="24"/>
    </row>
    <row r="7" spans="1:10" s="23" customFormat="1" ht="15.75" x14ac:dyDescent="0.25">
      <c r="A7" s="33" t="s">
        <v>158</v>
      </c>
      <c r="B7" s="33"/>
      <c r="C7" s="33"/>
      <c r="D7" s="33"/>
      <c r="E7" s="33"/>
      <c r="F7" s="33"/>
      <c r="G7" s="33"/>
      <c r="H7" s="33"/>
      <c r="I7" s="24"/>
      <c r="J7" s="24"/>
    </row>
    <row r="8" spans="1:10" s="23" customFormat="1" ht="15.75" x14ac:dyDescent="0.25">
      <c r="A8" s="33"/>
      <c r="B8" s="33"/>
      <c r="C8" s="33"/>
      <c r="D8" s="33"/>
      <c r="E8" s="33"/>
      <c r="F8" s="33"/>
      <c r="G8" s="33"/>
      <c r="H8" s="33"/>
      <c r="I8" s="24"/>
      <c r="J8" s="24"/>
    </row>
    <row r="10" spans="1:10" s="19" customFormat="1" ht="127.5" x14ac:dyDescent="0.2">
      <c r="A10" s="21" t="s">
        <v>133</v>
      </c>
      <c r="B10" s="21" t="s">
        <v>132</v>
      </c>
      <c r="C10" s="21" t="s">
        <v>131</v>
      </c>
      <c r="D10" s="21" t="s">
        <v>130</v>
      </c>
      <c r="E10" s="21" t="s">
        <v>129</v>
      </c>
      <c r="F10" s="21" t="s">
        <v>128</v>
      </c>
      <c r="G10" s="22" t="s">
        <v>146</v>
      </c>
      <c r="H10" s="21" t="s">
        <v>126</v>
      </c>
    </row>
    <row r="11" spans="1:10" s="18" customFormat="1" x14ac:dyDescent="0.2">
      <c r="A11" s="20">
        <v>1</v>
      </c>
      <c r="B11" s="20">
        <v>2</v>
      </c>
      <c r="C11" s="20">
        <v>3</v>
      </c>
      <c r="D11" s="20">
        <v>4</v>
      </c>
      <c r="E11" s="21">
        <v>5</v>
      </c>
      <c r="F11" s="20">
        <v>6</v>
      </c>
      <c r="G11" s="20">
        <v>7</v>
      </c>
      <c r="H11" s="21">
        <v>8</v>
      </c>
      <c r="I11" s="19"/>
      <c r="J11" s="19"/>
    </row>
    <row r="12" spans="1:10" ht="163.5" customHeight="1" x14ac:dyDescent="0.2">
      <c r="A12" s="10" t="s">
        <v>74</v>
      </c>
      <c r="B12" s="41" t="str">
        <f>январь!B12</f>
        <v>1) Газораспределительные сети г.Якутска и пригородов: Газораспределительные сети с. Марха, Газораспределительные сети с.Маган, Газораспределительные сети с.Жатай, Газораспределительные сети с.Кангалассы, Газораспределительные сети с.Капитоновка, Газораспределительные сети с.Тулагино, с.Сырдах, Газораспределительные сети с.Кильдямцы.
2) Газораспределительные сети с. Верхневилюйск, Газораспределительные сети с. Хомустах, Газораспределительные сети с. Оросу, Газораспределительные сети с. с.Тамалакан, Газораспределительные сети с. Кюль, Газораспределительные сети с. Харыялах;
3) Газораспределительные сети с. Майя, Газораспределительные сети с. Петровка, Газораспределительные сети  с. Чуйя;
4) Газораспределительные сети  с. Табага, Газораспределительные сети  с. Павловск, Газораспределительные сети  с. Хаптагай, Газораспределительные сети  п. Н-Бестях, Газораспределительные сети  с. Тюнгюлю, Газораспределительные сети  с. Тумул; 
5) Газораспределительные сети с. Мукучи, Газораспределительные сети с. Мастах, Газораспределительные сети с. Багадя, Газораспределительные сети с. Арылах;
6) Газораспределительные сети с. Намцы, Газораспределительные сети с. Хамагатта, Газораспределительные сети с. Партизан, Газораспределительные сети с. Кысыл-Сыр, Газораспределительные сети с. Аппаны, Газораспределительные сети с. Графский Берег, Газораспределительные сети с. Едейцы, Газораспределительные сети с. Искра, Газораспределительные сети с. Красная деревня, Газораспределительные сети с. Никольцы; 
7) Газораспределительные сети с. Бетюнцы, Газораспределительные сети с. Модутцы;
8) Газораспределительные сети с. Столбы, Газораспределительные сети с. Маймага, Газораспределительные сети с. Булуус;
9) Газораспределительные сети с. Ситте;
10) Газораспределительные сети с. Салбанцы;
11) Газораспределительные сети с. Тастах;
12) Газораспределительные сети с. Хатассы, Газораспределительные сети с. Владимировка, Газораспределительные сети с. Ст.Табага, Газораспределительные сети район ВШМ;
13) Газораспределительные сети г. Покровск, Газораспределительные сети п. Мохсоголлох, Газораспределительные сети п. В.Бестях, Газораспределительные сети с. Немюгюнцы;
14) Газораспределительные сети с. Октемцы, Газораспределительные сети с. Техтюр, Газораспределительные сети  с. Улах-Ан;
15) Газораспределительные сети с.Улахан-Ан;
16) Газораспределительные сети с. Булгунняхтах;
17) Газораспределительные сети  г. Вилюйск;
18) Газораспределительные сети п. Кысыл-Сыр;
19) Газораспределительные сети с. Сосновка,  Газораспределительные сети с. Чинеке;
20) Газораспределительные сети с. Екюндю;
21) Газораспределительные сети с. Бетюнг;
22) Газораспределительные сети с. Тасагар;
23) Газораспределительные сети с. Хампа;
24) Газораспределительные сети с. Тымпы; 
25) Газораспределительные сети с. Чай;
26) Газораспределительные сети с. Сыдыбыл; Газораспределительные сети с. Кеданда;
27) Газораспределительные сети с. Усун;
28) Газораспределительные сети с. Тербяс;
29) Газораспределительные сети с. Кюбяинде;
30) Газораспределительные сети с. Бясь-Кюель;
31) Газораспределительные сети с. Кюерелях;
32) Газораспределительные сети с. Кобяй;
33) Газораспределительные сети с. Аргас;
34) Газораспределительные сети с. Тыайа;
35) Газораспределительные сети с.Чагда;
36) Газораспределительные сети с. Арыктаах;
37) Газораспределительные сети с.Люксюгун;
38) Газораспределительные сети г. Ленск.</v>
      </c>
      <c r="C12" s="41" t="str">
        <f>январь!C12</f>
        <v>1) Выход из ГРС1, ГРС2 г.Якутска, и Пригороды;
2) АГРС с. Верхневилюйск, АГРС с. Хомустах, АГРС с. с.Тамалакан, АГРС с. Кюль, АГРС с. Верхневилюйск;
3) АГРС "Майя";
4) АГРС "Павловск","Хаптагай","Табага","Н-Бестях","Тюнгюлю";
5) АГРС с. Мукучи, ГРС с. Мастах, АГРС с. Арылах;
6) АГРС с. Намцы;
7) АГРС с. Бетюнцы;
8) АГРС с.Столбы;
9) АГРС с.Ситте;
10) АГРС с.Салбанцы;
11) АГРС с.Тастах;
12) АГРС "Хатассы";
13) АГРС "Покровск";
14) АГРС с.Октемцы;
15) АГРС с.Улахан-Ан;
16) АГРС с.Булгунняхтах;
17) АГРС Вилюйск;
18)АГРС Кысыл-Сыр;
19) АГРС Чинеке;
20) АГРС Екюндю;
21) АГРС Екюндю;
22) АГРС Тасагар;
23) АГРС Хампа;
24) АГРС Тымпы;
25) АГРС Чай;
26) АГРС Сыдыбыл;
27) АГРС Усун;
28) АГРС Тербяс;
29) АГРС Кюбяинде;
30) АГРС с.Бясь-Кюель;
31) АГРС с.Кюерелях;
32) АГРС с.Кобяй;
33) АГРС Берге;
34) АГРС с.Тыайа;
35) АГРС с.Чагда;
36) АГРС с.Арыктаах;
37) АГРС с.Люксюгун;
38) АГРС г. Ленск.</v>
      </c>
      <c r="D12" s="41" t="str">
        <f>январь!D12</f>
        <v>1) г.Якутск и пригород: с. Марха,  с.Маган,  с.Жатай,  с.Кангалассы,  с.Капитоновка,  с.Тулагино, с.Сырдах, с.Кильдямцы;
2) с. Верхневилюйск, с. Хомустах,  с. Оросу, с.Тамалакан, с. Кюль,  с. Харыялах;
3) с. Майя, с. Петровка, с. Чуйя;
4) с.Табага, с.Павловск, с.Хаптагай, п.Н-Бестях,  с.Тюнгюлю, с.Тумул;
5) с. Мукучи, с. Мастах, с. Багадя, с. Арылах;
6) с. Намцы, с. Хамагатта, с. Партизан, с. Кысыл-Сыр, с. Аппаны, с. Графский Берег, с. Едейцы, с. Искра, с. Красная деревня, с. Никольцы;
7) Бетюнцы,с. Модутцы;
8) с.Столбы, с. Маймага, с. Булуус;
9) с.Ситте;
10) с. Салбанцы;
11) с. Тастах;
12) с. Хатассы, с. Владимировка, с. Ст.Табага, Высшая школа музыки;
13) г. Покровск,  п. Мохсоголлох,  п. В.Бестях,  с. Немюгюнцы;
14) с. Октемцы, с. Техтюр, с. Улах-Ан;
15) с.Улахан-Ан;
16) с. Булгунняхтах;
17) г. Вилюйск;
18) п. Кысыл-Сыр;
19) с. Сосновка, с. Чинеке;
20) с. Екюндю;
21) с. Бетюнг;
22) с. Тасагар;
23) с. Хампа;
24) с. Тымпы;
25) с. Чай;
26) с. Сыдыбыл; с. Кеданда;
27) с. Усун;
28) с. Тербяс;
29) с. Кюбяинде;
30) с. Бясь-Кюель;
31) с. Кюерелях;
32) с. Кобяй;
33) с. Аргас;
34) с. Тыайа;
35) с .Чагда;
36) с Арыктаах;
37) с Люксюгун;
38) г.Ленск</v>
      </c>
      <c r="E12" s="8" t="s">
        <v>12</v>
      </c>
      <c r="F12" s="29">
        <v>0</v>
      </c>
      <c r="G12" s="29">
        <v>0</v>
      </c>
      <c r="H12" s="29">
        <v>0</v>
      </c>
    </row>
    <row r="13" spans="1:10" ht="163.5" customHeight="1" x14ac:dyDescent="0.2">
      <c r="A13" s="10" t="s">
        <v>140</v>
      </c>
      <c r="B13" s="42"/>
      <c r="C13" s="42"/>
      <c r="D13" s="42"/>
      <c r="E13" s="8" t="s">
        <v>24</v>
      </c>
      <c r="F13" s="29">
        <v>0</v>
      </c>
      <c r="G13" s="29">
        <v>0</v>
      </c>
      <c r="H13" s="29">
        <v>0</v>
      </c>
    </row>
    <row r="14" spans="1:10" ht="163.5" customHeight="1" x14ac:dyDescent="0.2">
      <c r="A14" s="10" t="s">
        <v>141</v>
      </c>
      <c r="B14" s="42"/>
      <c r="C14" s="42"/>
      <c r="D14" s="42"/>
      <c r="E14" s="9" t="s">
        <v>43</v>
      </c>
      <c r="F14" s="32">
        <v>0</v>
      </c>
      <c r="G14" s="32">
        <v>0</v>
      </c>
      <c r="H14" s="32">
        <v>0</v>
      </c>
    </row>
    <row r="15" spans="1:10" ht="163.5" customHeight="1" x14ac:dyDescent="0.2">
      <c r="A15" s="10" t="s">
        <v>142</v>
      </c>
      <c r="B15" s="42"/>
      <c r="C15" s="42"/>
      <c r="D15" s="42"/>
      <c r="E15" s="9" t="s">
        <v>18</v>
      </c>
      <c r="F15" s="29">
        <v>0</v>
      </c>
      <c r="G15" s="29">
        <v>0</v>
      </c>
      <c r="H15" s="29">
        <v>0</v>
      </c>
    </row>
    <row r="16" spans="1:10" ht="163.5" customHeight="1" x14ac:dyDescent="0.2">
      <c r="A16" s="10" t="s">
        <v>143</v>
      </c>
      <c r="B16" s="42"/>
      <c r="C16" s="42"/>
      <c r="D16" s="42"/>
      <c r="E16" s="9" t="s">
        <v>4</v>
      </c>
      <c r="F16" s="29">
        <v>0</v>
      </c>
      <c r="G16" s="29">
        <v>0</v>
      </c>
      <c r="H16" s="29">
        <v>0</v>
      </c>
    </row>
    <row r="17" spans="1:12" ht="163.5" customHeight="1" x14ac:dyDescent="0.2">
      <c r="A17" s="10" t="s">
        <v>144</v>
      </c>
      <c r="B17" s="42"/>
      <c r="C17" s="42"/>
      <c r="D17" s="42"/>
      <c r="E17" s="8" t="s">
        <v>79</v>
      </c>
      <c r="F17" s="29">
        <v>0</v>
      </c>
      <c r="G17" s="29">
        <v>0</v>
      </c>
      <c r="H17" s="29">
        <v>0</v>
      </c>
      <c r="I17" s="14"/>
      <c r="J17" s="14"/>
      <c r="K17" s="13"/>
      <c r="L17" s="13"/>
    </row>
    <row r="18" spans="1:12" ht="163.5" customHeight="1" x14ac:dyDescent="0.2">
      <c r="A18" s="10" t="s">
        <v>145</v>
      </c>
      <c r="B18" s="43"/>
      <c r="C18" s="43"/>
      <c r="D18" s="43"/>
      <c r="E18" s="9" t="s">
        <v>139</v>
      </c>
      <c r="F18" s="29" t="str">
        <f>'2015'!G41</f>
        <v>1 шт.</v>
      </c>
      <c r="G18" s="29">
        <f>'2015'!H41</f>
        <v>651000</v>
      </c>
      <c r="H18" s="29" t="str">
        <f>'2015'!I41</f>
        <v>открытый конкурс</v>
      </c>
    </row>
    <row r="19" spans="1:12" x14ac:dyDescent="0.2">
      <c r="G19" s="26">
        <f>SUM(G12:G18)</f>
        <v>651000</v>
      </c>
    </row>
  </sheetData>
  <mergeCells count="6">
    <mergeCell ref="A6:H6"/>
    <mergeCell ref="A7:H7"/>
    <mergeCell ref="A8:H8"/>
    <mergeCell ref="B12:B18"/>
    <mergeCell ref="C12:C18"/>
    <mergeCell ref="D12:D18"/>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18</vt:i4>
      </vt:variant>
    </vt:vector>
  </HeadingPairs>
  <TitlesOfParts>
    <vt:vector size="18" baseType="lpstr">
      <vt:lpstr>2015</vt:lpstr>
      <vt:lpstr>январь</vt:lpstr>
      <vt:lpstr>февраль</vt:lpstr>
      <vt:lpstr>март</vt:lpstr>
      <vt:lpstr>апрель</vt:lpstr>
      <vt:lpstr>май</vt:lpstr>
      <vt:lpstr>июнь</vt:lpstr>
      <vt:lpstr>июль</vt:lpstr>
      <vt:lpstr>август</vt:lpstr>
      <vt:lpstr>сентябрь</vt:lpstr>
      <vt:lpstr>октябрь</vt:lpstr>
      <vt:lpstr>ноябрь</vt:lpstr>
      <vt:lpstr>декабрь</vt:lpstr>
      <vt:lpstr>1 квартал</vt:lpstr>
      <vt:lpstr>2 квартал</vt:lpstr>
      <vt:lpstr>3 квартал</vt:lpstr>
      <vt:lpstr>4 квартал</vt:lpstr>
      <vt:lpstr>за 2015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Шамаева Ирина Олеговна</dc:creator>
  <cp:lastModifiedBy>Шамаева Ирина Олеговна</cp:lastModifiedBy>
  <dcterms:created xsi:type="dcterms:W3CDTF">2016-06-22T05:13:04Z</dcterms:created>
  <dcterms:modified xsi:type="dcterms:W3CDTF">2017-02-14T00:44:55Z</dcterms:modified>
</cp:coreProperties>
</file>