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тр.1_2" sheetId="1" r:id="rId1"/>
  </sheets>
  <definedNames>
    <definedName name="_xlnm.Print_Area" localSheetId="0">'стр.1_2'!$A$1:$ES$71</definedName>
  </definedNames>
  <calcPr fullCalcOnLoad="1"/>
</workbook>
</file>

<file path=xl/sharedStrings.xml><?xml version="1.0" encoding="utf-8"?>
<sst xmlns="http://schemas.openxmlformats.org/spreadsheetml/2006/main" count="188" uniqueCount="131">
  <si>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</si>
  <si>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</si>
  <si>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</si>
  <si>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</si>
  <si>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</si>
  <si>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</si>
  <si>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</si>
  <si>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</si>
  <si>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</si>
  <si>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</si>
  <si>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</si>
  <si>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</si>
  <si>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</si>
  <si>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</si>
  <si>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</si>
  <si>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</si>
  <si>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</si>
  <si>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</si>
  <si>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</si>
  <si>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</si>
  <si>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</si>
  <si>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</si>
  <si>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</si>
  <si>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</si>
  <si>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</si>
  <si>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</si>
  <si>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</si>
  <si>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</si>
  <si>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</si>
  <si>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</si>
  <si>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</si>
  <si>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</si>
  <si>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</si>
  <si>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</si>
  <si>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</si>
  <si>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</si>
  <si>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</si>
  <si>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</si>
  <si>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</si>
  <si>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</si>
  <si>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</si>
  <si>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</si>
  <si>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</si>
  <si>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</si>
  <si>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</si>
  <si>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</si>
  <si>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</si>
  <si>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</si>
  <si>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</si>
  <si>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</si>
  <si>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</si>
  <si>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</si>
  <si>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</si>
  <si>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</si>
  <si>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</si>
  <si>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</si>
  <si>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</si>
  <si>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</si>
  <si>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</si>
  <si>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</si>
  <si>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</si>
  <si>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</si>
  <si>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</si>
  <si>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</si>
  <si>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</si>
  <si>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</si>
  <si>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</si>
  <si>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</si>
  <si>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</si>
  <si>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</si>
  <si>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</si>
  <si>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</si>
  <si>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</si>
  <si>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</si>
  <si>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</si>
  <si>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</si>
  <si>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</si>
  <si>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</si>
  <si>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</si>
  <si>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</si>
  <si>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</si>
  <si>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</si>
  <si>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</si>
  <si>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</si>
  <si>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</si>
  <si>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</si>
  <si>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</si>
  <si>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</si>
  <si>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</si>
  <si>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</si>
  <si>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</si>
  <si>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</si>
  <si>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</si>
  <si>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</si>
  <si>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</si>
  <si>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</si>
  <si>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</si>
  <si>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</si>
  <si>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</si>
  <si>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</si>
  <si>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</si>
  <si>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</si>
  <si>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</si>
  <si>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</si>
  <si>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</si>
  <si>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</si>
  <si>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</si>
  <si>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</si>
  <si>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</si>
  <si>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</si>
  <si>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</si>
  <si>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</si>
  <si>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</si>
  <si>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</si>
  <si>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</si>
  <si>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</si>
  <si>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</si>
  <si>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</si>
  <si>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</si>
  <si>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</si>
  <si>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</si>
  <si>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</si>
  <si>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</si>
  <si>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</si>
  <si>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>(наименование субъекта естественной монополии)</t>
  </si>
  <si>
    <t>(наименование субъекта Российской Федерации)</t>
  </si>
  <si>
    <t>23</t>
  </si>
  <si>
    <t>(факт)</t>
  </si>
  <si>
    <t>АО "Сахатранснефтегаз"</t>
  </si>
  <si>
    <t xml:space="preserve"> за 20</t>
  </si>
  <si>
    <t>Республика Саха (Якутия)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</si>
</sst>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Fill="1" applyBorder="1" applyAlignment="1">
      <alignment horizontal="justify" vertical="top" wrapText="1"/>
    </xf>
    <xf numFmtId="4" fontId="3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71"/>
  <sheetViews>
    <sheetView tabSelected="1" view="pageBreakPreview" zoomScaleSheetLayoutView="100" zoomScalePageLayoutView="0" workbookViewId="0" topLeftCell="A40">
      <selection activeCell="FE76" sqref="FE76"/>
    </sheetView>
  </sheetViews>
  <sheetFormatPr defaultColWidth="0.875" defaultRowHeight="12.75"/>
  <cols>
    <col min="1" max="109" width="0.875" style="1" customWidth="1"/>
    <col min="110" max="129" width="0.875" style="14" customWidth="1"/>
    <col min="130" max="16384" width="0.875" style="1" customWidth="1"/>
  </cols>
  <sheetData>
    <row r="1" spans="110:149" s="2" customFormat="1" ht="15"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ES1" s="4" t="s">
        <v>113</v>
      </c>
    </row>
    <row r="2" spans="110:129" s="2" customFormat="1" ht="3" customHeight="1"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</row>
    <row r="3" spans="1:149" s="3" customFormat="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 t="s">
        <v>62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</row>
    <row r="4" spans="1:129" s="6" customFormat="1" ht="15.75">
      <c r="A4" s="5"/>
      <c r="B4" s="5"/>
      <c r="C4" s="5"/>
      <c r="D4" s="5"/>
      <c r="E4" s="5"/>
      <c r="F4" s="5"/>
      <c r="G4" s="5"/>
      <c r="H4" s="5"/>
      <c r="I4" s="5"/>
      <c r="AL4" s="33" t="s">
        <v>128</v>
      </c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6" t="s">
        <v>129</v>
      </c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4" t="s">
        <v>126</v>
      </c>
      <c r="DB4" s="34"/>
      <c r="DC4" s="34"/>
      <c r="DD4" s="34"/>
      <c r="DE4" s="35" t="s">
        <v>69</v>
      </c>
      <c r="DF4" s="35"/>
      <c r="DG4" s="35"/>
      <c r="DH4" s="35"/>
      <c r="DI4" s="35"/>
      <c r="DJ4" s="35"/>
      <c r="DK4" s="35"/>
      <c r="DL4" s="38" t="s">
        <v>127</v>
      </c>
      <c r="DM4" s="38"/>
      <c r="DN4" s="38"/>
      <c r="DO4" s="38"/>
      <c r="DP4" s="38"/>
      <c r="DQ4" s="38"/>
      <c r="DR4" s="38"/>
      <c r="DS4" s="38"/>
      <c r="DT4" s="38"/>
      <c r="DU4" s="13"/>
      <c r="DV4" s="13"/>
      <c r="DW4" s="13"/>
      <c r="DX4" s="13"/>
      <c r="DY4" s="13"/>
    </row>
    <row r="5" spans="1:138" s="6" customFormat="1" ht="13.5" customHeight="1">
      <c r="A5" s="5"/>
      <c r="B5" s="5"/>
      <c r="C5" s="5"/>
      <c r="D5" s="5"/>
      <c r="E5" s="5"/>
      <c r="F5" s="5"/>
      <c r="G5" s="5"/>
      <c r="H5" s="5"/>
      <c r="I5" s="5"/>
      <c r="AL5" s="31" t="s">
        <v>124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DF5" s="13"/>
      <c r="DG5" s="13"/>
      <c r="DH5" s="13"/>
      <c r="DI5" s="13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7"/>
      <c r="EA5" s="7"/>
      <c r="EB5" s="7"/>
      <c r="EC5" s="10"/>
      <c r="ED5" s="10"/>
      <c r="EE5" s="10"/>
      <c r="EF5" s="2"/>
      <c r="EG5" s="2"/>
      <c r="EH5" s="2"/>
    </row>
    <row r="6" spans="1:149" s="3" customFormat="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 t="s">
        <v>116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</row>
    <row r="7" spans="1:129" s="6" customFormat="1" ht="15.75" customHeight="1">
      <c r="A7" s="5"/>
      <c r="B7" s="5"/>
      <c r="C7" s="5"/>
      <c r="D7" s="5"/>
      <c r="E7" s="5"/>
      <c r="F7" s="5"/>
      <c r="G7" s="5"/>
      <c r="H7" s="5"/>
      <c r="I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K7" s="36" t="s">
        <v>117</v>
      </c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3" t="s">
        <v>130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3"/>
      <c r="DS7" s="13"/>
      <c r="DT7" s="13"/>
      <c r="DU7" s="13"/>
      <c r="DV7" s="13"/>
      <c r="DW7" s="13"/>
      <c r="DX7" s="13"/>
      <c r="DY7" s="13"/>
    </row>
    <row r="8" spans="1:129" s="6" customFormat="1" ht="14.25" customHeight="1">
      <c r="A8" s="5"/>
      <c r="B8" s="5"/>
      <c r="C8" s="5"/>
      <c r="D8" s="5"/>
      <c r="E8" s="5"/>
      <c r="F8" s="5"/>
      <c r="G8" s="5"/>
      <c r="H8" s="5"/>
      <c r="I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"/>
      <c r="BF8" s="31" t="s">
        <v>125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3"/>
      <c r="DS8" s="13"/>
      <c r="DT8" s="13"/>
      <c r="DU8" s="13"/>
      <c r="DV8" s="13"/>
      <c r="DW8" s="13"/>
      <c r="DX8" s="13"/>
      <c r="DY8" s="13"/>
    </row>
    <row r="9" spans="110:129" s="2" customFormat="1" ht="6" customHeight="1"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21:129" s="8" customFormat="1" ht="25.5" customHeight="1">
      <c r="U10" s="30" t="s">
        <v>0</v>
      </c>
      <c r="V10" s="30"/>
      <c r="W10" s="30"/>
      <c r="X10" s="30"/>
      <c r="Y10" s="30"/>
      <c r="Z10" s="30"/>
      <c r="AA10" s="30"/>
      <c r="AB10" s="30"/>
      <c r="AC10" s="30"/>
      <c r="AD10" s="30" t="s">
        <v>70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 t="s">
        <v>1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2" t="s">
        <v>77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21:129" s="9" customFormat="1" ht="24" customHeight="1">
      <c r="U11" s="19">
        <v>1</v>
      </c>
      <c r="V11" s="20"/>
      <c r="W11" s="20"/>
      <c r="X11" s="20"/>
      <c r="Y11" s="20"/>
      <c r="Z11" s="20"/>
      <c r="AA11" s="20"/>
      <c r="AB11" s="20"/>
      <c r="AC11" s="21"/>
      <c r="AD11" s="15"/>
      <c r="AE11" s="37" t="s">
        <v>118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16"/>
      <c r="CQ11" s="19" t="s">
        <v>71</v>
      </c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1"/>
      <c r="DF11" s="24">
        <f>DF12+DF13+DF14+DF20+DF21</f>
        <v>2114005.0500000003</v>
      </c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6"/>
    </row>
    <row r="12" spans="21:129" s="8" customFormat="1" ht="12">
      <c r="U12" s="19" t="s">
        <v>2</v>
      </c>
      <c r="V12" s="20"/>
      <c r="W12" s="20"/>
      <c r="X12" s="20"/>
      <c r="Y12" s="20"/>
      <c r="Z12" s="20"/>
      <c r="AA12" s="20"/>
      <c r="AB12" s="20"/>
      <c r="AC12" s="21"/>
      <c r="AD12" s="15"/>
      <c r="AE12" s="22" t="s">
        <v>3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3"/>
      <c r="CQ12" s="19" t="s">
        <v>71</v>
      </c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1"/>
      <c r="DF12" s="24">
        <v>719723.53</v>
      </c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6"/>
    </row>
    <row r="13" spans="21:129" s="8" customFormat="1" ht="12">
      <c r="U13" s="19" t="s">
        <v>4</v>
      </c>
      <c r="V13" s="20"/>
      <c r="W13" s="20"/>
      <c r="X13" s="20"/>
      <c r="Y13" s="20"/>
      <c r="Z13" s="20"/>
      <c r="AA13" s="20"/>
      <c r="AB13" s="20"/>
      <c r="AC13" s="21"/>
      <c r="AD13" s="15"/>
      <c r="AE13" s="22" t="s">
        <v>5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3"/>
      <c r="CQ13" s="19" t="s">
        <v>71</v>
      </c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1"/>
      <c r="DF13" s="24">
        <f>939611-DF12</f>
        <v>219887.46999999997</v>
      </c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6"/>
    </row>
    <row r="14" spans="21:129" s="8" customFormat="1" ht="12">
      <c r="U14" s="19" t="s">
        <v>6</v>
      </c>
      <c r="V14" s="20"/>
      <c r="W14" s="20"/>
      <c r="X14" s="20"/>
      <c r="Y14" s="20"/>
      <c r="Z14" s="20"/>
      <c r="AA14" s="20"/>
      <c r="AB14" s="20"/>
      <c r="AC14" s="21"/>
      <c r="AD14" s="15"/>
      <c r="AE14" s="22" t="s">
        <v>78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3"/>
      <c r="CQ14" s="19" t="s">
        <v>71</v>
      </c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1"/>
      <c r="DF14" s="24">
        <f>DF15+DF16+DF17+DF18+DF19</f>
        <v>235562.05</v>
      </c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6"/>
    </row>
    <row r="15" spans="21:129" s="8" customFormat="1" ht="12">
      <c r="U15" s="19" t="s">
        <v>7</v>
      </c>
      <c r="V15" s="20"/>
      <c r="W15" s="20"/>
      <c r="X15" s="20"/>
      <c r="Y15" s="20"/>
      <c r="Z15" s="20"/>
      <c r="AA15" s="20"/>
      <c r="AB15" s="20"/>
      <c r="AC15" s="21"/>
      <c r="AD15" s="15"/>
      <c r="AE15" s="22" t="s">
        <v>72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3"/>
      <c r="CQ15" s="19" t="s">
        <v>71</v>
      </c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1"/>
      <c r="DF15" s="24">
        <v>87246.48</v>
      </c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6"/>
    </row>
    <row r="16" spans="21:129" s="8" customFormat="1" ht="12">
      <c r="U16" s="19" t="s">
        <v>8</v>
      </c>
      <c r="V16" s="20"/>
      <c r="W16" s="20"/>
      <c r="X16" s="20"/>
      <c r="Y16" s="20"/>
      <c r="Z16" s="20"/>
      <c r="AA16" s="20"/>
      <c r="AB16" s="20"/>
      <c r="AC16" s="21"/>
      <c r="AD16" s="15"/>
      <c r="AE16" s="22" t="s">
        <v>79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19" t="s">
        <v>71</v>
      </c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1"/>
      <c r="DF16" s="24">
        <v>33659.25</v>
      </c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6"/>
    </row>
    <row r="17" spans="21:129" s="8" customFormat="1" ht="12">
      <c r="U17" s="19" t="s">
        <v>9</v>
      </c>
      <c r="V17" s="20"/>
      <c r="W17" s="20"/>
      <c r="X17" s="20"/>
      <c r="Y17" s="20"/>
      <c r="Z17" s="20"/>
      <c r="AA17" s="20"/>
      <c r="AB17" s="20"/>
      <c r="AC17" s="21"/>
      <c r="AD17" s="15"/>
      <c r="AE17" s="22" t="s">
        <v>80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3"/>
      <c r="CQ17" s="19" t="s">
        <v>71</v>
      </c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1"/>
      <c r="DF17" s="24">
        <v>62718.31</v>
      </c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6"/>
    </row>
    <row r="18" spans="21:129" s="8" customFormat="1" ht="12">
      <c r="U18" s="19" t="s">
        <v>10</v>
      </c>
      <c r="V18" s="20"/>
      <c r="W18" s="20"/>
      <c r="X18" s="20"/>
      <c r="Y18" s="20"/>
      <c r="Z18" s="20"/>
      <c r="AA18" s="20"/>
      <c r="AB18" s="20"/>
      <c r="AC18" s="21"/>
      <c r="AD18" s="15"/>
      <c r="AE18" s="22" t="s">
        <v>29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3"/>
      <c r="CQ18" s="19" t="s">
        <v>71</v>
      </c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1"/>
      <c r="DF18" s="24">
        <v>51938.01</v>
      </c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6"/>
    </row>
    <row r="19" spans="21:129" s="8" customFormat="1" ht="12">
      <c r="U19" s="19" t="s">
        <v>119</v>
      </c>
      <c r="V19" s="20"/>
      <c r="W19" s="20"/>
      <c r="X19" s="20"/>
      <c r="Y19" s="20"/>
      <c r="Z19" s="20"/>
      <c r="AA19" s="20"/>
      <c r="AB19" s="20"/>
      <c r="AC19" s="21"/>
      <c r="AD19" s="15"/>
      <c r="AE19" s="22" t="s">
        <v>120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3"/>
      <c r="CQ19" s="19" t="s">
        <v>71</v>
      </c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1"/>
      <c r="DF19" s="24">
        <v>0</v>
      </c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6"/>
    </row>
    <row r="20" spans="21:129" s="8" customFormat="1" ht="12">
      <c r="U20" s="19" t="s">
        <v>11</v>
      </c>
      <c r="V20" s="20"/>
      <c r="W20" s="20"/>
      <c r="X20" s="20"/>
      <c r="Y20" s="20"/>
      <c r="Z20" s="20"/>
      <c r="AA20" s="20"/>
      <c r="AB20" s="20"/>
      <c r="AC20" s="21"/>
      <c r="AD20" s="15"/>
      <c r="AE20" s="22" t="s">
        <v>81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3"/>
      <c r="CQ20" s="19" t="s">
        <v>71</v>
      </c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1"/>
      <c r="DF20" s="24">
        <v>318334.33</v>
      </c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6"/>
    </row>
    <row r="21" spans="21:129" s="8" customFormat="1" ht="12">
      <c r="U21" s="19" t="s">
        <v>12</v>
      </c>
      <c r="V21" s="20"/>
      <c r="W21" s="20"/>
      <c r="X21" s="20"/>
      <c r="Y21" s="20"/>
      <c r="Z21" s="20"/>
      <c r="AA21" s="20"/>
      <c r="AB21" s="20"/>
      <c r="AC21" s="21"/>
      <c r="AD21" s="15"/>
      <c r="AE21" s="22" t="s">
        <v>114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3"/>
      <c r="CQ21" s="19" t="s">
        <v>71</v>
      </c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  <c r="DF21" s="24">
        <f>DF22+DF27+DF30+DF34+DF44+DF45</f>
        <v>620497.67</v>
      </c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6"/>
    </row>
    <row r="22" spans="21:129" s="8" customFormat="1" ht="12">
      <c r="U22" s="19" t="s">
        <v>13</v>
      </c>
      <c r="V22" s="20"/>
      <c r="W22" s="20"/>
      <c r="X22" s="20"/>
      <c r="Y22" s="20"/>
      <c r="Z22" s="20"/>
      <c r="AA22" s="20"/>
      <c r="AB22" s="20"/>
      <c r="AC22" s="21"/>
      <c r="AD22" s="15"/>
      <c r="AE22" s="22" t="s">
        <v>82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3"/>
      <c r="CQ22" s="19" t="s">
        <v>71</v>
      </c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1"/>
      <c r="DF22" s="24">
        <f>DF23+DF24+DF25+DF26</f>
        <v>324333.38000000006</v>
      </c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6"/>
    </row>
    <row r="23" spans="21:129" s="8" customFormat="1" ht="12">
      <c r="U23" s="19" t="s">
        <v>14</v>
      </c>
      <c r="V23" s="20"/>
      <c r="W23" s="20"/>
      <c r="X23" s="20"/>
      <c r="Y23" s="20"/>
      <c r="Z23" s="20"/>
      <c r="AA23" s="20"/>
      <c r="AB23" s="20"/>
      <c r="AC23" s="21"/>
      <c r="AD23" s="15"/>
      <c r="AE23" s="22" t="s">
        <v>83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3"/>
      <c r="CQ23" s="19" t="s">
        <v>71</v>
      </c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  <c r="DF23" s="24">
        <v>982.76</v>
      </c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6"/>
    </row>
    <row r="24" spans="21:129" s="8" customFormat="1" ht="12">
      <c r="U24" s="19" t="s">
        <v>16</v>
      </c>
      <c r="V24" s="20"/>
      <c r="W24" s="20"/>
      <c r="X24" s="20"/>
      <c r="Y24" s="20"/>
      <c r="Z24" s="20"/>
      <c r="AA24" s="20"/>
      <c r="AB24" s="20"/>
      <c r="AC24" s="21"/>
      <c r="AD24" s="15"/>
      <c r="AE24" s="22" t="s">
        <v>84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3"/>
      <c r="CQ24" s="19" t="s">
        <v>71</v>
      </c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1"/>
      <c r="DF24" s="24">
        <v>5178.27</v>
      </c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6"/>
    </row>
    <row r="25" spans="21:129" s="8" customFormat="1" ht="24" customHeight="1">
      <c r="U25" s="19" t="s">
        <v>18</v>
      </c>
      <c r="V25" s="20"/>
      <c r="W25" s="20"/>
      <c r="X25" s="20"/>
      <c r="Y25" s="20"/>
      <c r="Z25" s="20"/>
      <c r="AA25" s="20"/>
      <c r="AB25" s="20"/>
      <c r="AC25" s="21"/>
      <c r="AD25" s="15"/>
      <c r="AE25" s="22" t="s">
        <v>115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3"/>
      <c r="CQ25" s="19" t="s">
        <v>71</v>
      </c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1"/>
      <c r="DF25" s="24">
        <v>315201.26</v>
      </c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6"/>
    </row>
    <row r="26" spans="21:129" s="8" customFormat="1" ht="12">
      <c r="U26" s="19" t="s">
        <v>20</v>
      </c>
      <c r="V26" s="20"/>
      <c r="W26" s="20"/>
      <c r="X26" s="20"/>
      <c r="Y26" s="20"/>
      <c r="Z26" s="20"/>
      <c r="AA26" s="20"/>
      <c r="AB26" s="20"/>
      <c r="AC26" s="21"/>
      <c r="AD26" s="15"/>
      <c r="AE26" s="22" t="s">
        <v>85</v>
      </c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3"/>
      <c r="CQ26" s="19" t="s">
        <v>71</v>
      </c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1"/>
      <c r="DF26" s="24">
        <v>2971.09</v>
      </c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6"/>
    </row>
    <row r="27" spans="21:129" s="8" customFormat="1" ht="12">
      <c r="U27" s="19" t="s">
        <v>22</v>
      </c>
      <c r="V27" s="20"/>
      <c r="W27" s="20"/>
      <c r="X27" s="20"/>
      <c r="Y27" s="20"/>
      <c r="Z27" s="20"/>
      <c r="AA27" s="20"/>
      <c r="AB27" s="20"/>
      <c r="AC27" s="21"/>
      <c r="AD27" s="15"/>
      <c r="AE27" s="22" t="s">
        <v>63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3"/>
      <c r="CQ27" s="19" t="s">
        <v>71</v>
      </c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  <c r="DF27" s="24">
        <f>DF28+DF29</f>
        <v>3242.6</v>
      </c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6"/>
    </row>
    <row r="28" spans="21:129" s="8" customFormat="1" ht="24" customHeight="1">
      <c r="U28" s="19" t="s">
        <v>23</v>
      </c>
      <c r="V28" s="20"/>
      <c r="W28" s="20"/>
      <c r="X28" s="20"/>
      <c r="Y28" s="20"/>
      <c r="Z28" s="20"/>
      <c r="AA28" s="20"/>
      <c r="AB28" s="20"/>
      <c r="AC28" s="21"/>
      <c r="AD28" s="15"/>
      <c r="AE28" s="22" t="s">
        <v>64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3"/>
      <c r="CQ28" s="19" t="s">
        <v>71</v>
      </c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1"/>
      <c r="DF28" s="24">
        <v>2879.67</v>
      </c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6"/>
    </row>
    <row r="29" spans="21:129" s="8" customFormat="1" ht="12">
      <c r="U29" s="19" t="s">
        <v>24</v>
      </c>
      <c r="V29" s="20"/>
      <c r="W29" s="20"/>
      <c r="X29" s="20"/>
      <c r="Y29" s="20"/>
      <c r="Z29" s="20"/>
      <c r="AA29" s="20"/>
      <c r="AB29" s="20"/>
      <c r="AC29" s="21"/>
      <c r="AD29" s="15"/>
      <c r="AE29" s="22" t="s">
        <v>86</v>
      </c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3"/>
      <c r="CQ29" s="19" t="s">
        <v>71</v>
      </c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/>
      <c r="DF29" s="24">
        <v>362.93</v>
      </c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6"/>
    </row>
    <row r="30" spans="21:129" s="8" customFormat="1" ht="12">
      <c r="U30" s="19" t="s">
        <v>25</v>
      </c>
      <c r="V30" s="20"/>
      <c r="W30" s="20"/>
      <c r="X30" s="20"/>
      <c r="Y30" s="20"/>
      <c r="Z30" s="20"/>
      <c r="AA30" s="20"/>
      <c r="AB30" s="20"/>
      <c r="AC30" s="21"/>
      <c r="AD30" s="15"/>
      <c r="AE30" s="22" t="s">
        <v>87</v>
      </c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3"/>
      <c r="CQ30" s="19" t="s">
        <v>71</v>
      </c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1"/>
      <c r="DF30" s="24">
        <f>DF31+DF32+DF33</f>
        <v>9396.5</v>
      </c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6"/>
    </row>
    <row r="31" spans="21:129" s="8" customFormat="1" ht="12">
      <c r="U31" s="19" t="s">
        <v>26</v>
      </c>
      <c r="V31" s="20"/>
      <c r="W31" s="20"/>
      <c r="X31" s="20"/>
      <c r="Y31" s="20"/>
      <c r="Z31" s="20"/>
      <c r="AA31" s="20"/>
      <c r="AB31" s="20"/>
      <c r="AC31" s="21"/>
      <c r="AD31" s="15"/>
      <c r="AE31" s="22" t="s">
        <v>37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3"/>
      <c r="CQ31" s="19" t="s">
        <v>71</v>
      </c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1"/>
      <c r="DF31" s="24">
        <v>8438.75</v>
      </c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6"/>
    </row>
    <row r="32" spans="21:129" s="8" customFormat="1" ht="12">
      <c r="U32" s="19" t="s">
        <v>27</v>
      </c>
      <c r="V32" s="20"/>
      <c r="W32" s="20"/>
      <c r="X32" s="20"/>
      <c r="Y32" s="20"/>
      <c r="Z32" s="20"/>
      <c r="AA32" s="20"/>
      <c r="AB32" s="20"/>
      <c r="AC32" s="21"/>
      <c r="AD32" s="15"/>
      <c r="AE32" s="22" t="s">
        <v>121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3"/>
      <c r="CQ32" s="19" t="s">
        <v>71</v>
      </c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1"/>
      <c r="DF32" s="24">
        <v>726.57</v>
      </c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6"/>
    </row>
    <row r="33" spans="21:129" s="8" customFormat="1" ht="12">
      <c r="U33" s="19" t="s">
        <v>28</v>
      </c>
      <c r="V33" s="20"/>
      <c r="W33" s="20"/>
      <c r="X33" s="20"/>
      <c r="Y33" s="20"/>
      <c r="Z33" s="20"/>
      <c r="AA33" s="20"/>
      <c r="AB33" s="20"/>
      <c r="AC33" s="21"/>
      <c r="AD33" s="15"/>
      <c r="AE33" s="22" t="s">
        <v>88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3"/>
      <c r="CQ33" s="19" t="s">
        <v>71</v>
      </c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1"/>
      <c r="DF33" s="24">
        <v>231.18</v>
      </c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6"/>
    </row>
    <row r="34" spans="21:129" s="8" customFormat="1" ht="12">
      <c r="U34" s="19" t="s">
        <v>38</v>
      </c>
      <c r="V34" s="20"/>
      <c r="W34" s="20"/>
      <c r="X34" s="20"/>
      <c r="Y34" s="20"/>
      <c r="Z34" s="20"/>
      <c r="AA34" s="20"/>
      <c r="AB34" s="20"/>
      <c r="AC34" s="21"/>
      <c r="AD34" s="15"/>
      <c r="AE34" s="22" t="s">
        <v>122</v>
      </c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3"/>
      <c r="CQ34" s="19" t="s">
        <v>71</v>
      </c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1"/>
      <c r="DF34" s="24">
        <f>DF35+DF36+DF37+DF38+DF39</f>
        <v>52707.259999999995</v>
      </c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6"/>
    </row>
    <row r="35" spans="21:129" s="8" customFormat="1" ht="12">
      <c r="U35" s="19" t="s">
        <v>99</v>
      </c>
      <c r="V35" s="20"/>
      <c r="W35" s="20"/>
      <c r="X35" s="20"/>
      <c r="Y35" s="20"/>
      <c r="Z35" s="20"/>
      <c r="AA35" s="20"/>
      <c r="AB35" s="20"/>
      <c r="AC35" s="21"/>
      <c r="AD35" s="15"/>
      <c r="AE35" s="22" t="s">
        <v>15</v>
      </c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3"/>
      <c r="CQ35" s="19" t="s">
        <v>71</v>
      </c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1"/>
      <c r="DF35" s="24">
        <v>6274.51</v>
      </c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6"/>
    </row>
    <row r="36" spans="21:129" s="8" customFormat="1" ht="12">
      <c r="U36" s="19" t="s">
        <v>100</v>
      </c>
      <c r="V36" s="20"/>
      <c r="W36" s="20"/>
      <c r="X36" s="20"/>
      <c r="Y36" s="20"/>
      <c r="Z36" s="20"/>
      <c r="AA36" s="20"/>
      <c r="AB36" s="20"/>
      <c r="AC36" s="21"/>
      <c r="AD36" s="15"/>
      <c r="AE36" s="22" t="s">
        <v>17</v>
      </c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3"/>
      <c r="CQ36" s="19" t="s">
        <v>71</v>
      </c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1"/>
      <c r="DF36" s="24">
        <v>10026.21</v>
      </c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6"/>
    </row>
    <row r="37" spans="21:129" s="8" customFormat="1" ht="12">
      <c r="U37" s="19" t="s">
        <v>101</v>
      </c>
      <c r="V37" s="20"/>
      <c r="W37" s="20"/>
      <c r="X37" s="20"/>
      <c r="Y37" s="20"/>
      <c r="Z37" s="20"/>
      <c r="AA37" s="20"/>
      <c r="AB37" s="20"/>
      <c r="AC37" s="21"/>
      <c r="AD37" s="15"/>
      <c r="AE37" s="22" t="s">
        <v>19</v>
      </c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3"/>
      <c r="CQ37" s="19" t="s">
        <v>71</v>
      </c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1"/>
      <c r="DF37" s="24">
        <v>7751.83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6"/>
    </row>
    <row r="38" spans="21:129" s="8" customFormat="1" ht="12">
      <c r="U38" s="19" t="s">
        <v>102</v>
      </c>
      <c r="V38" s="20"/>
      <c r="W38" s="20"/>
      <c r="X38" s="20"/>
      <c r="Y38" s="20"/>
      <c r="Z38" s="20"/>
      <c r="AA38" s="20"/>
      <c r="AB38" s="20"/>
      <c r="AC38" s="21"/>
      <c r="AD38" s="15"/>
      <c r="AE38" s="22" t="s">
        <v>21</v>
      </c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3"/>
      <c r="CQ38" s="19" t="s">
        <v>71</v>
      </c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1"/>
      <c r="DF38" s="24">
        <v>349.64</v>
      </c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6"/>
    </row>
    <row r="39" spans="21:129" s="8" customFormat="1" ht="12">
      <c r="U39" s="19" t="s">
        <v>103</v>
      </c>
      <c r="V39" s="20"/>
      <c r="W39" s="20"/>
      <c r="X39" s="20"/>
      <c r="Y39" s="20"/>
      <c r="Z39" s="20"/>
      <c r="AA39" s="20"/>
      <c r="AB39" s="20"/>
      <c r="AC39" s="21"/>
      <c r="AD39" s="15"/>
      <c r="AE39" s="22" t="s">
        <v>89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3"/>
      <c r="CQ39" s="19" t="s">
        <v>71</v>
      </c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1"/>
      <c r="DF39" s="24">
        <f>DF40+DF41+DF42+DF43</f>
        <v>28305.07</v>
      </c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6"/>
    </row>
    <row r="40" spans="21:129" s="8" customFormat="1" ht="12">
      <c r="U40" s="19" t="s">
        <v>104</v>
      </c>
      <c r="V40" s="20"/>
      <c r="W40" s="20"/>
      <c r="X40" s="20"/>
      <c r="Y40" s="20"/>
      <c r="Z40" s="20"/>
      <c r="AA40" s="20"/>
      <c r="AB40" s="20"/>
      <c r="AC40" s="21"/>
      <c r="AD40" s="15"/>
      <c r="AE40" s="22" t="s">
        <v>90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3"/>
      <c r="CQ40" s="19" t="s">
        <v>71</v>
      </c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1"/>
      <c r="DF40" s="24">
        <v>0</v>
      </c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6"/>
    </row>
    <row r="41" spans="21:129" s="8" customFormat="1" ht="25.5" customHeight="1">
      <c r="U41" s="19" t="s">
        <v>105</v>
      </c>
      <c r="V41" s="20"/>
      <c r="W41" s="20"/>
      <c r="X41" s="20"/>
      <c r="Y41" s="20"/>
      <c r="Z41" s="20"/>
      <c r="AA41" s="20"/>
      <c r="AB41" s="20"/>
      <c r="AC41" s="21"/>
      <c r="AD41" s="15"/>
      <c r="AE41" s="22" t="s">
        <v>91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3"/>
      <c r="CQ41" s="19" t="s">
        <v>71</v>
      </c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1"/>
      <c r="DF41" s="24">
        <v>11635.23</v>
      </c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6"/>
    </row>
    <row r="42" spans="21:129" s="8" customFormat="1" ht="12">
      <c r="U42" s="19" t="s">
        <v>106</v>
      </c>
      <c r="V42" s="20"/>
      <c r="W42" s="20"/>
      <c r="X42" s="20"/>
      <c r="Y42" s="20"/>
      <c r="Z42" s="20"/>
      <c r="AA42" s="20"/>
      <c r="AB42" s="20"/>
      <c r="AC42" s="21"/>
      <c r="AD42" s="15"/>
      <c r="AE42" s="22" t="s">
        <v>92</v>
      </c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3"/>
      <c r="CQ42" s="19" t="s">
        <v>71</v>
      </c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1"/>
      <c r="DF42" s="24">
        <v>2041.44</v>
      </c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6"/>
    </row>
    <row r="43" spans="21:129" s="8" customFormat="1" ht="12">
      <c r="U43" s="19" t="s">
        <v>107</v>
      </c>
      <c r="V43" s="20"/>
      <c r="W43" s="20"/>
      <c r="X43" s="20"/>
      <c r="Y43" s="20"/>
      <c r="Z43" s="20"/>
      <c r="AA43" s="20"/>
      <c r="AB43" s="20"/>
      <c r="AC43" s="21"/>
      <c r="AD43" s="15"/>
      <c r="AE43" s="22" t="s">
        <v>29</v>
      </c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3"/>
      <c r="CQ43" s="19" t="s">
        <v>71</v>
      </c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1"/>
      <c r="DF43" s="24">
        <v>14628.4</v>
      </c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6"/>
    </row>
    <row r="44" spans="21:129" s="8" customFormat="1" ht="12">
      <c r="U44" s="19" t="s">
        <v>39</v>
      </c>
      <c r="V44" s="20"/>
      <c r="W44" s="20"/>
      <c r="X44" s="20"/>
      <c r="Y44" s="20"/>
      <c r="Z44" s="20"/>
      <c r="AA44" s="20"/>
      <c r="AB44" s="20"/>
      <c r="AC44" s="21"/>
      <c r="AD44" s="15"/>
      <c r="AE44" s="22" t="s">
        <v>30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3"/>
      <c r="CQ44" s="19" t="s">
        <v>71</v>
      </c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1"/>
      <c r="DF44" s="24">
        <v>29833.4</v>
      </c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6"/>
    </row>
    <row r="45" spans="21:129" s="8" customFormat="1" ht="12">
      <c r="U45" s="19" t="s">
        <v>40</v>
      </c>
      <c r="V45" s="20"/>
      <c r="W45" s="20"/>
      <c r="X45" s="20"/>
      <c r="Y45" s="20"/>
      <c r="Z45" s="20"/>
      <c r="AA45" s="20"/>
      <c r="AB45" s="20"/>
      <c r="AC45" s="21"/>
      <c r="AD45" s="15"/>
      <c r="AE45" s="22" t="s">
        <v>31</v>
      </c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3"/>
      <c r="CQ45" s="19" t="s">
        <v>71</v>
      </c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1"/>
      <c r="DF45" s="24">
        <f>DF46+DF47+DF48+DF49+DF50+DF51</f>
        <v>200984.53</v>
      </c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6"/>
    </row>
    <row r="46" spans="21:129" s="8" customFormat="1" ht="12">
      <c r="U46" s="19" t="s">
        <v>41</v>
      </c>
      <c r="V46" s="20"/>
      <c r="W46" s="20"/>
      <c r="X46" s="20"/>
      <c r="Y46" s="20"/>
      <c r="Z46" s="20"/>
      <c r="AA46" s="20"/>
      <c r="AB46" s="20"/>
      <c r="AC46" s="21"/>
      <c r="AD46" s="15"/>
      <c r="AE46" s="22" t="s">
        <v>32</v>
      </c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3"/>
      <c r="CQ46" s="19" t="s">
        <v>71</v>
      </c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1"/>
      <c r="DF46" s="24">
        <v>2691.13</v>
      </c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6"/>
    </row>
    <row r="47" spans="21:129" s="8" customFormat="1" ht="12">
      <c r="U47" s="19" t="s">
        <v>42</v>
      </c>
      <c r="V47" s="20"/>
      <c r="W47" s="20"/>
      <c r="X47" s="20"/>
      <c r="Y47" s="20"/>
      <c r="Z47" s="20"/>
      <c r="AA47" s="20"/>
      <c r="AB47" s="20"/>
      <c r="AC47" s="21"/>
      <c r="AD47" s="15"/>
      <c r="AE47" s="22" t="s">
        <v>33</v>
      </c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3"/>
      <c r="CQ47" s="19" t="s">
        <v>71</v>
      </c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1"/>
      <c r="DF47" s="24">
        <v>38492.77</v>
      </c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6"/>
    </row>
    <row r="48" spans="21:129" s="8" customFormat="1" ht="12">
      <c r="U48" s="19" t="s">
        <v>43</v>
      </c>
      <c r="V48" s="20"/>
      <c r="W48" s="20"/>
      <c r="X48" s="20"/>
      <c r="Y48" s="20"/>
      <c r="Z48" s="20"/>
      <c r="AA48" s="20"/>
      <c r="AB48" s="20"/>
      <c r="AC48" s="21"/>
      <c r="AD48" s="15"/>
      <c r="AE48" s="22" t="s">
        <v>93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3"/>
      <c r="CQ48" s="19" t="s">
        <v>71</v>
      </c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1"/>
      <c r="DF48" s="24">
        <v>559.28</v>
      </c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6"/>
    </row>
    <row r="49" spans="21:129" s="8" customFormat="1" ht="12">
      <c r="U49" s="19" t="s">
        <v>44</v>
      </c>
      <c r="V49" s="20"/>
      <c r="W49" s="20"/>
      <c r="X49" s="20"/>
      <c r="Y49" s="20"/>
      <c r="Z49" s="20"/>
      <c r="AA49" s="20"/>
      <c r="AB49" s="20"/>
      <c r="AC49" s="21"/>
      <c r="AD49" s="15"/>
      <c r="AE49" s="22" t="s">
        <v>123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3"/>
      <c r="CQ49" s="19" t="s">
        <v>71</v>
      </c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1"/>
      <c r="DF49" s="24">
        <v>0</v>
      </c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6"/>
    </row>
    <row r="50" spans="21:129" s="8" customFormat="1" ht="12">
      <c r="U50" s="19" t="s">
        <v>108</v>
      </c>
      <c r="V50" s="20"/>
      <c r="W50" s="20"/>
      <c r="X50" s="20"/>
      <c r="Y50" s="20"/>
      <c r="Z50" s="20"/>
      <c r="AA50" s="20"/>
      <c r="AB50" s="20"/>
      <c r="AC50" s="21"/>
      <c r="AD50" s="15"/>
      <c r="AE50" s="22" t="s">
        <v>94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3"/>
      <c r="CQ50" s="19" t="s">
        <v>71</v>
      </c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1"/>
      <c r="DF50" s="24">
        <v>0</v>
      </c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6"/>
    </row>
    <row r="51" spans="21:129" s="8" customFormat="1" ht="12">
      <c r="U51" s="19" t="s">
        <v>109</v>
      </c>
      <c r="V51" s="20"/>
      <c r="W51" s="20"/>
      <c r="X51" s="20"/>
      <c r="Y51" s="20"/>
      <c r="Z51" s="20"/>
      <c r="AA51" s="20"/>
      <c r="AB51" s="20"/>
      <c r="AC51" s="21"/>
      <c r="AD51" s="15"/>
      <c r="AE51" s="22" t="s">
        <v>29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3"/>
      <c r="CQ51" s="19" t="s">
        <v>71</v>
      </c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1"/>
      <c r="DF51" s="24">
        <f>152661.32+1098.51+5481.52</f>
        <v>159241.35</v>
      </c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6"/>
    </row>
    <row r="52" spans="21:129" s="8" customFormat="1" ht="12">
      <c r="U52" s="19">
        <v>2</v>
      </c>
      <c r="V52" s="20"/>
      <c r="W52" s="20"/>
      <c r="X52" s="20"/>
      <c r="Y52" s="20"/>
      <c r="Z52" s="20"/>
      <c r="AA52" s="20"/>
      <c r="AB52" s="20"/>
      <c r="AC52" s="21"/>
      <c r="AD52" s="15"/>
      <c r="AE52" s="22" t="s">
        <v>34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3"/>
      <c r="CQ52" s="19" t="s">
        <v>71</v>
      </c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1"/>
      <c r="DF52" s="24">
        <v>356183.93</v>
      </c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6"/>
    </row>
    <row r="53" spans="21:129" s="8" customFormat="1" ht="12">
      <c r="U53" s="19">
        <v>3</v>
      </c>
      <c r="V53" s="20"/>
      <c r="W53" s="20"/>
      <c r="X53" s="20"/>
      <c r="Y53" s="20"/>
      <c r="Z53" s="20"/>
      <c r="AA53" s="20"/>
      <c r="AB53" s="20"/>
      <c r="AC53" s="21"/>
      <c r="AD53" s="15"/>
      <c r="AE53" s="22" t="s">
        <v>73</v>
      </c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3"/>
      <c r="CQ53" s="19" t="s">
        <v>71</v>
      </c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1"/>
      <c r="DF53" s="24">
        <f>154475.85-DF65</f>
        <v>87977.87000000001</v>
      </c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6"/>
    </row>
    <row r="54" spans="21:129" s="8" customFormat="1" ht="12">
      <c r="U54" s="19" t="s">
        <v>45</v>
      </c>
      <c r="V54" s="20"/>
      <c r="W54" s="20"/>
      <c r="X54" s="20"/>
      <c r="Y54" s="20"/>
      <c r="Z54" s="20"/>
      <c r="AA54" s="20"/>
      <c r="AB54" s="20"/>
      <c r="AC54" s="21"/>
      <c r="AD54" s="15"/>
      <c r="AE54" s="22" t="s">
        <v>35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3"/>
      <c r="CQ54" s="19" t="s">
        <v>71</v>
      </c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1"/>
      <c r="DF54" s="24">
        <v>3661.3</v>
      </c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6"/>
    </row>
    <row r="55" spans="21:129" s="8" customFormat="1" ht="12">
      <c r="U55" s="19" t="s">
        <v>46</v>
      </c>
      <c r="V55" s="20"/>
      <c r="W55" s="20"/>
      <c r="X55" s="20"/>
      <c r="Y55" s="20"/>
      <c r="Z55" s="20"/>
      <c r="AA55" s="20"/>
      <c r="AB55" s="20"/>
      <c r="AC55" s="21"/>
      <c r="AD55" s="15"/>
      <c r="AE55" s="22" t="s">
        <v>95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3"/>
      <c r="CQ55" s="19" t="s">
        <v>71</v>
      </c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1"/>
      <c r="DF55" s="24">
        <v>55906.2</v>
      </c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6"/>
    </row>
    <row r="56" spans="21:129" s="8" customFormat="1" ht="12">
      <c r="U56" s="19" t="s">
        <v>47</v>
      </c>
      <c r="V56" s="20"/>
      <c r="W56" s="20"/>
      <c r="X56" s="20"/>
      <c r="Y56" s="20"/>
      <c r="Z56" s="20"/>
      <c r="AA56" s="20"/>
      <c r="AB56" s="20"/>
      <c r="AC56" s="21"/>
      <c r="AD56" s="15"/>
      <c r="AE56" s="22" t="s">
        <v>36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3"/>
      <c r="CQ56" s="19" t="s">
        <v>71</v>
      </c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1"/>
      <c r="DF56" s="24">
        <v>25462.25</v>
      </c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6"/>
    </row>
    <row r="57" spans="21:129" s="8" customFormat="1" ht="12">
      <c r="U57" s="19" t="s">
        <v>48</v>
      </c>
      <c r="V57" s="20"/>
      <c r="W57" s="20"/>
      <c r="X57" s="20"/>
      <c r="Y57" s="20"/>
      <c r="Z57" s="20"/>
      <c r="AA57" s="20"/>
      <c r="AB57" s="20"/>
      <c r="AC57" s="21"/>
      <c r="AD57" s="15"/>
      <c r="AE57" s="22" t="s">
        <v>96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3"/>
      <c r="CQ57" s="19" t="s">
        <v>71</v>
      </c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1"/>
      <c r="DF57" s="24">
        <v>0</v>
      </c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6"/>
    </row>
    <row r="58" spans="21:129" s="8" customFormat="1" ht="12">
      <c r="U58" s="19" t="s">
        <v>110</v>
      </c>
      <c r="V58" s="20"/>
      <c r="W58" s="20"/>
      <c r="X58" s="20"/>
      <c r="Y58" s="20"/>
      <c r="Z58" s="20"/>
      <c r="AA58" s="20"/>
      <c r="AB58" s="20"/>
      <c r="AC58" s="21"/>
      <c r="AD58" s="15"/>
      <c r="AE58" s="22" t="s">
        <v>49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3"/>
      <c r="CQ58" s="19" t="s">
        <v>71</v>
      </c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1"/>
      <c r="DF58" s="24">
        <v>2948.11</v>
      </c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6"/>
    </row>
    <row r="59" spans="21:129" s="8" customFormat="1" ht="12">
      <c r="U59" s="19">
        <v>4</v>
      </c>
      <c r="V59" s="20"/>
      <c r="W59" s="20"/>
      <c r="X59" s="20"/>
      <c r="Y59" s="20"/>
      <c r="Z59" s="20"/>
      <c r="AA59" s="20"/>
      <c r="AB59" s="20"/>
      <c r="AC59" s="21"/>
      <c r="AD59" s="15"/>
      <c r="AE59" s="22" t="s">
        <v>65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3"/>
      <c r="CQ59" s="19" t="s">
        <v>71</v>
      </c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1"/>
      <c r="DF59" s="24">
        <f>DF60+DF65</f>
        <v>66497.98</v>
      </c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6"/>
    </row>
    <row r="60" spans="21:129" s="8" customFormat="1" ht="12">
      <c r="U60" s="19" t="s">
        <v>51</v>
      </c>
      <c r="V60" s="20"/>
      <c r="W60" s="20"/>
      <c r="X60" s="20"/>
      <c r="Y60" s="20"/>
      <c r="Z60" s="20"/>
      <c r="AA60" s="20"/>
      <c r="AB60" s="20"/>
      <c r="AC60" s="21"/>
      <c r="AD60" s="15"/>
      <c r="AE60" s="22" t="s">
        <v>50</v>
      </c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3"/>
      <c r="CQ60" s="19" t="s">
        <v>71</v>
      </c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4">
        <f>DF61+DF62+DF63+DF64</f>
        <v>0</v>
      </c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6"/>
    </row>
    <row r="61" spans="21:129" s="8" customFormat="1" ht="12">
      <c r="U61" s="19" t="s">
        <v>66</v>
      </c>
      <c r="V61" s="20"/>
      <c r="W61" s="20"/>
      <c r="X61" s="20"/>
      <c r="Y61" s="20"/>
      <c r="Z61" s="20"/>
      <c r="AA61" s="20"/>
      <c r="AB61" s="20"/>
      <c r="AC61" s="21"/>
      <c r="AD61" s="15"/>
      <c r="AE61" s="22" t="s">
        <v>52</v>
      </c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3"/>
      <c r="CQ61" s="19" t="s">
        <v>71</v>
      </c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1"/>
      <c r="DF61" s="24">
        <v>0</v>
      </c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6"/>
    </row>
    <row r="62" spans="21:129" s="8" customFormat="1" ht="12">
      <c r="U62" s="19" t="s">
        <v>67</v>
      </c>
      <c r="V62" s="20"/>
      <c r="W62" s="20"/>
      <c r="X62" s="20"/>
      <c r="Y62" s="20"/>
      <c r="Z62" s="20"/>
      <c r="AA62" s="20"/>
      <c r="AB62" s="20"/>
      <c r="AC62" s="21"/>
      <c r="AD62" s="15"/>
      <c r="AE62" s="22" t="s">
        <v>53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3"/>
      <c r="CQ62" s="19" t="s">
        <v>71</v>
      </c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1"/>
      <c r="DF62" s="24">
        <v>0</v>
      </c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6"/>
    </row>
    <row r="63" spans="21:129" s="8" customFormat="1" ht="12">
      <c r="U63" s="19" t="s">
        <v>111</v>
      </c>
      <c r="V63" s="20"/>
      <c r="W63" s="20"/>
      <c r="X63" s="20"/>
      <c r="Y63" s="20"/>
      <c r="Z63" s="20"/>
      <c r="AA63" s="20"/>
      <c r="AB63" s="20"/>
      <c r="AC63" s="21"/>
      <c r="AD63" s="15"/>
      <c r="AE63" s="22" t="s">
        <v>54</v>
      </c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3"/>
      <c r="CQ63" s="19" t="s">
        <v>71</v>
      </c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1"/>
      <c r="DF63" s="24">
        <v>0</v>
      </c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6"/>
    </row>
    <row r="64" spans="21:129" s="8" customFormat="1" ht="37.5" customHeight="1">
      <c r="U64" s="27" t="s">
        <v>112</v>
      </c>
      <c r="V64" s="28"/>
      <c r="W64" s="28"/>
      <c r="X64" s="28"/>
      <c r="Y64" s="28"/>
      <c r="Z64" s="28"/>
      <c r="AA64" s="28"/>
      <c r="AB64" s="28"/>
      <c r="AC64" s="29"/>
      <c r="AD64" s="15"/>
      <c r="AE64" s="22" t="s">
        <v>97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3"/>
      <c r="CQ64" s="19" t="s">
        <v>71</v>
      </c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1"/>
      <c r="DF64" s="24">
        <v>0</v>
      </c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6"/>
    </row>
    <row r="65" spans="21:129" s="8" customFormat="1" ht="12">
      <c r="U65" s="19" t="s">
        <v>74</v>
      </c>
      <c r="V65" s="20"/>
      <c r="W65" s="20"/>
      <c r="X65" s="20"/>
      <c r="Y65" s="20"/>
      <c r="Z65" s="20"/>
      <c r="AA65" s="20"/>
      <c r="AB65" s="20"/>
      <c r="AC65" s="21"/>
      <c r="AD65" s="15"/>
      <c r="AE65" s="22" t="s">
        <v>55</v>
      </c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3"/>
      <c r="CQ65" s="19" t="s">
        <v>71</v>
      </c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1"/>
      <c r="DF65" s="24">
        <v>66497.98</v>
      </c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6"/>
    </row>
    <row r="66" spans="21:129" s="8" customFormat="1" ht="12">
      <c r="U66" s="19">
        <v>5</v>
      </c>
      <c r="V66" s="20"/>
      <c r="W66" s="20"/>
      <c r="X66" s="20"/>
      <c r="Y66" s="20"/>
      <c r="Z66" s="20"/>
      <c r="AA66" s="20"/>
      <c r="AB66" s="20"/>
      <c r="AC66" s="21"/>
      <c r="AD66" s="15"/>
      <c r="AE66" s="22" t="s">
        <v>56</v>
      </c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3"/>
      <c r="CQ66" s="19" t="s">
        <v>71</v>
      </c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1"/>
      <c r="DF66" s="24">
        <v>1912297.05</v>
      </c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6"/>
    </row>
    <row r="67" spans="21:129" s="8" customFormat="1" ht="12">
      <c r="U67" s="19" t="s">
        <v>57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1"/>
    </row>
    <row r="68" spans="21:129" s="8" customFormat="1" ht="12">
      <c r="U68" s="19">
        <v>1</v>
      </c>
      <c r="V68" s="20"/>
      <c r="W68" s="20"/>
      <c r="X68" s="20"/>
      <c r="Y68" s="20"/>
      <c r="Z68" s="20"/>
      <c r="AA68" s="20"/>
      <c r="AB68" s="20"/>
      <c r="AC68" s="21"/>
      <c r="AD68" s="15"/>
      <c r="AE68" s="22" t="s">
        <v>58</v>
      </c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3"/>
      <c r="CQ68" s="19" t="s">
        <v>68</v>
      </c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1"/>
      <c r="DF68" s="24">
        <v>741.76</v>
      </c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6"/>
    </row>
    <row r="69" spans="21:129" s="8" customFormat="1" ht="12">
      <c r="U69" s="19">
        <v>2</v>
      </c>
      <c r="V69" s="20"/>
      <c r="W69" s="20"/>
      <c r="X69" s="20"/>
      <c r="Y69" s="20"/>
      <c r="Z69" s="20"/>
      <c r="AA69" s="20"/>
      <c r="AB69" s="20"/>
      <c r="AC69" s="21"/>
      <c r="AD69" s="15"/>
      <c r="AE69" s="22" t="s">
        <v>59</v>
      </c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3"/>
      <c r="CQ69" s="19" t="s">
        <v>60</v>
      </c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1"/>
      <c r="DF69" s="24">
        <v>4148.24</v>
      </c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6"/>
    </row>
    <row r="70" spans="21:129" s="8" customFormat="1" ht="12">
      <c r="U70" s="19">
        <v>3</v>
      </c>
      <c r="V70" s="20"/>
      <c r="W70" s="20"/>
      <c r="X70" s="20"/>
      <c r="Y70" s="20"/>
      <c r="Z70" s="20"/>
      <c r="AA70" s="20"/>
      <c r="AB70" s="20"/>
      <c r="AC70" s="21"/>
      <c r="AD70" s="15"/>
      <c r="AE70" s="22" t="s">
        <v>98</v>
      </c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3"/>
      <c r="CQ70" s="19" t="s">
        <v>75</v>
      </c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1"/>
      <c r="DF70" s="24">
        <f>422+128</f>
        <v>550</v>
      </c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6"/>
    </row>
    <row r="71" spans="21:129" s="8" customFormat="1" ht="12">
      <c r="U71" s="19">
        <v>4</v>
      </c>
      <c r="V71" s="20"/>
      <c r="W71" s="20"/>
      <c r="X71" s="20"/>
      <c r="Y71" s="20"/>
      <c r="Z71" s="20"/>
      <c r="AA71" s="20"/>
      <c r="AB71" s="20"/>
      <c r="AC71" s="21"/>
      <c r="AD71" s="15"/>
      <c r="AE71" s="22" t="s">
        <v>76</v>
      </c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3"/>
      <c r="CQ71" s="19" t="s">
        <v>61</v>
      </c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1"/>
      <c r="DF71" s="24">
        <v>37</v>
      </c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6"/>
    </row>
  </sheetData>
  <sheetProtection/>
  <mergeCells count="256">
    <mergeCell ref="U36:AC36"/>
    <mergeCell ref="DL4:DT4"/>
    <mergeCell ref="U38:AC38"/>
    <mergeCell ref="AE38:CP38"/>
    <mergeCell ref="CQ38:DE38"/>
    <mergeCell ref="DF38:DY38"/>
    <mergeCell ref="U37:AC37"/>
    <mergeCell ref="AE37:CP37"/>
    <mergeCell ref="CQ37:DE37"/>
    <mergeCell ref="DF37:DY37"/>
    <mergeCell ref="AE36:CP36"/>
    <mergeCell ref="CQ36:DE36"/>
    <mergeCell ref="DF36:DY36"/>
    <mergeCell ref="U11:AC11"/>
    <mergeCell ref="CQ11:DE11"/>
    <mergeCell ref="DF11:DY11"/>
    <mergeCell ref="AE11:CO11"/>
    <mergeCell ref="U12:AC12"/>
    <mergeCell ref="AE12:CP12"/>
    <mergeCell ref="CQ12:DE12"/>
    <mergeCell ref="DF12:DY12"/>
    <mergeCell ref="U13:AC13"/>
    <mergeCell ref="AE13:CP13"/>
    <mergeCell ref="CQ13:DE13"/>
    <mergeCell ref="DF13:DY13"/>
    <mergeCell ref="U14:AC14"/>
    <mergeCell ref="AE14:CP14"/>
    <mergeCell ref="CQ14:DE14"/>
    <mergeCell ref="DF14:DY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CQ18:DE18"/>
    <mergeCell ref="DF18:DY18"/>
    <mergeCell ref="U17:AC17"/>
    <mergeCell ref="AE17:CP17"/>
    <mergeCell ref="CQ17:DE17"/>
    <mergeCell ref="DF17:DY17"/>
    <mergeCell ref="U19:AC19"/>
    <mergeCell ref="AE19:CP19"/>
    <mergeCell ref="U18:AC18"/>
    <mergeCell ref="AE18:CP18"/>
    <mergeCell ref="U20:AC20"/>
    <mergeCell ref="AE20:CP20"/>
    <mergeCell ref="CQ20:DE20"/>
    <mergeCell ref="DF20:DY20"/>
    <mergeCell ref="U21:AC21"/>
    <mergeCell ref="AE21:CP21"/>
    <mergeCell ref="CQ21:DE21"/>
    <mergeCell ref="DF21:DY21"/>
    <mergeCell ref="U22:AC22"/>
    <mergeCell ref="AE22:CP22"/>
    <mergeCell ref="CQ22:DE22"/>
    <mergeCell ref="DF22:DY22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9:AC39"/>
    <mergeCell ref="AE39:CP39"/>
    <mergeCell ref="CQ39:DE39"/>
    <mergeCell ref="DF39:DY39"/>
    <mergeCell ref="U40:AC40"/>
    <mergeCell ref="AE40:CP40"/>
    <mergeCell ref="CQ40:DE40"/>
    <mergeCell ref="DF40:DY40"/>
    <mergeCell ref="U41:AC41"/>
    <mergeCell ref="AE41:CP41"/>
    <mergeCell ref="CQ41:DE41"/>
    <mergeCell ref="DF41:DY41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U54:AC54"/>
    <mergeCell ref="AE54:CP54"/>
    <mergeCell ref="CQ54:DE54"/>
    <mergeCell ref="AE69:CP69"/>
    <mergeCell ref="CQ69:DE69"/>
    <mergeCell ref="U58:AC58"/>
    <mergeCell ref="AE58:CP58"/>
    <mergeCell ref="CQ58:DE58"/>
    <mergeCell ref="DF55:DY55"/>
    <mergeCell ref="DF64:DY64"/>
    <mergeCell ref="U56:AC56"/>
    <mergeCell ref="AE56:CP56"/>
    <mergeCell ref="CQ56:DE56"/>
    <mergeCell ref="DF69:DY69"/>
    <mergeCell ref="U70:AC70"/>
    <mergeCell ref="AE70:CP70"/>
    <mergeCell ref="CQ70:DE70"/>
    <mergeCell ref="DF70:DY70"/>
    <mergeCell ref="U71:AC71"/>
    <mergeCell ref="AE71:CP71"/>
    <mergeCell ref="CQ71:DE71"/>
    <mergeCell ref="DF71:DY71"/>
    <mergeCell ref="U69:AC69"/>
    <mergeCell ref="AL4:CN4"/>
    <mergeCell ref="DA4:DD4"/>
    <mergeCell ref="BF7:DF7"/>
    <mergeCell ref="DE4:DK4"/>
    <mergeCell ref="AK7:BE7"/>
    <mergeCell ref="AL5:CN5"/>
    <mergeCell ref="CO4:CZ4"/>
    <mergeCell ref="U6:DY6"/>
    <mergeCell ref="U10:AC10"/>
    <mergeCell ref="AD10:CP10"/>
    <mergeCell ref="CQ10:DE10"/>
    <mergeCell ref="BF8:DF8"/>
    <mergeCell ref="DF10:DY10"/>
    <mergeCell ref="DF57:DY57"/>
    <mergeCell ref="U55:AC55"/>
    <mergeCell ref="AE55:CP55"/>
    <mergeCell ref="CQ55:DE55"/>
    <mergeCell ref="DF56:DY56"/>
    <mergeCell ref="DF58:DY58"/>
    <mergeCell ref="CQ19:DE19"/>
    <mergeCell ref="DF19:DY19"/>
    <mergeCell ref="CQ57:DE57"/>
    <mergeCell ref="U57:AC57"/>
    <mergeCell ref="DF59:DY59"/>
    <mergeCell ref="AE57:CP57"/>
    <mergeCell ref="DF53:DY53"/>
    <mergeCell ref="DF54:DY54"/>
    <mergeCell ref="U51:AC51"/>
    <mergeCell ref="CQ60:DE60"/>
    <mergeCell ref="DF60:DY60"/>
    <mergeCell ref="U59:AC59"/>
    <mergeCell ref="AE59:CP59"/>
    <mergeCell ref="CQ59:DE59"/>
    <mergeCell ref="CQ61:DE61"/>
    <mergeCell ref="DF61:DY61"/>
    <mergeCell ref="U61:AC61"/>
    <mergeCell ref="U60:AC60"/>
    <mergeCell ref="AE60:CP60"/>
    <mergeCell ref="U62:AC62"/>
    <mergeCell ref="AE62:CP62"/>
    <mergeCell ref="CQ62:DE62"/>
    <mergeCell ref="DF62:DY62"/>
    <mergeCell ref="AE61:CP61"/>
    <mergeCell ref="AE63:CP63"/>
    <mergeCell ref="CQ63:DE63"/>
    <mergeCell ref="DF63:DY63"/>
    <mergeCell ref="U66:AC66"/>
    <mergeCell ref="AE66:CP66"/>
    <mergeCell ref="CQ66:DE66"/>
    <mergeCell ref="DF66:DY66"/>
    <mergeCell ref="U65:AC65"/>
    <mergeCell ref="U64:AC64"/>
    <mergeCell ref="AE64:CP64"/>
    <mergeCell ref="CQ64:DE64"/>
    <mergeCell ref="U3:DZ3"/>
    <mergeCell ref="U67:DY67"/>
    <mergeCell ref="U68:AC68"/>
    <mergeCell ref="AE68:CP68"/>
    <mergeCell ref="CQ68:DE68"/>
    <mergeCell ref="DF68:DY68"/>
    <mergeCell ref="AE65:CP65"/>
    <mergeCell ref="CQ65:DE65"/>
    <mergeCell ref="DF65:DY65"/>
    <mergeCell ref="U63:AC63"/>
  </mergeCells>
  <printOptions/>
  <pageMargins left="0" right="0.9055118110236221" top="0.7874015748031497" bottom="0.31496062992125984" header="0.1968503937007874" footer="0.1968503937007874"/>
  <pageSetup fitToHeight="0" horizontalDpi="600" verticalDpi="600" orientation="portrait" paperSize="9" scale="73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Бурнашева Надежда Викторовна</cp:lastModifiedBy>
  <cp:lastPrinted>2024-05-03T04:40:52Z</cp:lastPrinted>
  <dcterms:created xsi:type="dcterms:W3CDTF">2018-10-15T12:06:40Z</dcterms:created>
  <dcterms:modified xsi:type="dcterms:W3CDTF">2024-05-03T07:58:36Z</dcterms:modified>
  <cp:category/>
  <cp:version/>
  <cp:contentType/>
  <cp:contentStatus/>
</cp:coreProperties>
</file>