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24" i="1"/>
  <c r="E25" i="1"/>
  <c r="E26" i="1"/>
  <c r="E27" i="1"/>
  <c r="E20" i="1"/>
  <c r="E21" i="1"/>
  <c r="E22" i="1"/>
  <c r="E23" i="1"/>
  <c r="E19" i="1"/>
  <c r="E15" i="1"/>
  <c r="E10" i="1"/>
  <c r="D16" i="1" l="1"/>
  <c r="E30" i="1" l="1"/>
  <c r="E29" i="1"/>
  <c r="E28" i="1"/>
  <c r="E11" i="1"/>
  <c r="K32" i="1" l="1"/>
  <c r="H15" i="1"/>
  <c r="D15" i="1"/>
  <c r="C15" i="1"/>
  <c r="B12" i="1"/>
  <c r="B11" i="1"/>
  <c r="B10" i="1"/>
  <c r="B9" i="1"/>
  <c r="K8" i="1"/>
</calcChain>
</file>

<file path=xl/sharedStrings.xml><?xml version="1.0" encoding="utf-8"?>
<sst xmlns="http://schemas.openxmlformats.org/spreadsheetml/2006/main" count="86" uniqueCount="57">
  <si>
    <t>Информация об инвестиционных программах АО "Сахатранснефтегаз" на 2016 год</t>
  </si>
  <si>
    <t>в сфере оказания услуг по транспортировке газа по газораспределительным сетям</t>
  </si>
  <si>
    <t>без НДС</t>
  </si>
  <si>
    <t>№ № пунктов</t>
  </si>
  <si>
    <t>Наименование показателя</t>
  </si>
  <si>
    <t>Сроки строительства</t>
  </si>
  <si>
    <t>Стоимостная оценка инвестиций, тыс. руб.</t>
  </si>
  <si>
    <t>Основные проектные характеристики объектов капитального строительства</t>
  </si>
  <si>
    <t>начало</t>
  </si>
  <si>
    <t>окончание</t>
  </si>
  <si>
    <t>в целом по объекту</t>
  </si>
  <si>
    <t>в отчетном периоде</t>
  </si>
  <si>
    <t>протяженность линейной трубопроводов, км</t>
  </si>
  <si>
    <t>диаметр (диапазон диаметров) трубопроводов, мм</t>
  </si>
  <si>
    <t>количество газорегуляторных  пунктов, ед.</t>
  </si>
  <si>
    <t>Общая сумма инвестиций</t>
  </si>
  <si>
    <t>Сведения о строительстве, реконструкции объектов капитального строительства**</t>
  </si>
  <si>
    <t>июль</t>
  </si>
  <si>
    <t xml:space="preserve">переходящий </t>
  </si>
  <si>
    <t>март</t>
  </si>
  <si>
    <t>декабрь</t>
  </si>
  <si>
    <t>159-530</t>
  </si>
  <si>
    <t>в том числе объекты капитального строительства (основные стройки):</t>
  </si>
  <si>
    <t>2.1.</t>
  </si>
  <si>
    <t>новые объекты***</t>
  </si>
  <si>
    <t>Газопровод  низкого давления по ул.Песчаная д.219мм. г.Якутск.</t>
  </si>
  <si>
    <t xml:space="preserve">ГРП в 55 квартале г.Якутска по адресу г.Якутска ул.Чепалова </t>
  </si>
  <si>
    <t>сентябрь</t>
  </si>
  <si>
    <t>100-219</t>
  </si>
  <si>
    <t>Строительство ГРП№2 с подводящими газопроводами высокого и низкого давления по ул.Ленина, с.Аппаны, Намского улуса</t>
  </si>
  <si>
    <t>январь</t>
  </si>
  <si>
    <t>57-273</t>
  </si>
  <si>
    <t>2.2.</t>
  </si>
  <si>
    <t>реконструируемые (модернизируемые) объекты</t>
  </si>
  <si>
    <t>Сеть газораспределения высокого давления по ул. Дежнева (от ул. Кулаковского до ул. Тимирязева) в г. Якутске. Реконструкция (ПИР)</t>
  </si>
  <si>
    <t>Сеть газораспределения низкого давления по ул. Халтурина (от ул. Клары Цеткина до ул. Якутская) в г. Якутске. Реконструкция (ПИР)</t>
  </si>
  <si>
    <t>Сеть газораспределения низкого давления по ул. Тургенева (от ул. Петровского до ул. Октябрьская) в г. Якутске. Реконструкция  (ПИР)</t>
  </si>
  <si>
    <t>210 (ПЭТ)</t>
  </si>
  <si>
    <t>Сеть газораспределения низкого давления по ул. Кузьмина (от ул. Можайского до ж/д №14 по ул. Кузьмина) в г. Якутске. Реконструкция</t>
  </si>
  <si>
    <t>Сеть газораспределения высокого давления по ул. Петра Алексеева (от ул. Якутская до ул. Орджоникидзе) в г. Якутске. Реконструкция  (ПИР)</t>
  </si>
  <si>
    <t>октябрь</t>
  </si>
  <si>
    <t>Сеть газораспределения низкого давления по ул. Петра Алексеева (от ул. Якутская до ул. Орджоникидзе) в г. Якутске. Реконструкция (ПИР)</t>
  </si>
  <si>
    <t>Сеть газораспределения высокого давления по ул. Тимирязева (от ул. Чепалова до ул. Лизы Чайкиной) в г. Якутске. Реконструкция (ПИР)</t>
  </si>
  <si>
    <t>Сеть газораспределения низкого давления по ул. Тимирязева (от ул. Чепалова до ул. Лизы Чайкиной) в г. Якутске. Реконструкция (ПИР)</t>
  </si>
  <si>
    <t>273-325</t>
  </si>
  <si>
    <t>Сеть газораспределения высокого давления от ГРС до котельной по ул. Воинская в г. Якутске. Реконструкция (ПИР)</t>
  </si>
  <si>
    <t>Распределительный газопровод высокого давления по ул. Северная и по ул. Корзинникова (от ул. Строда до ул. Матросова) в п. Жатай. Реконструкция</t>
  </si>
  <si>
    <t xml:space="preserve">Сеть газораспределения низкого давления по ул. Заозерная (от ГРП №33 до ж/д№1 по ул. Заозерная) п. Маган </t>
  </si>
  <si>
    <t>Производственная база ЭГУ УГРС г. Покровск (гараж)</t>
  </si>
  <si>
    <t>3.</t>
  </si>
  <si>
    <t>Сведения о долгосрочных финансовых вложениях**</t>
  </si>
  <si>
    <t>4.</t>
  </si>
  <si>
    <t>Сведения о приобретении внеоборотных активов**</t>
  </si>
  <si>
    <t>Примечание:</t>
  </si>
  <si>
    <t>*В случае если субъекты естественных монополий формирует несколько программ, в которые включены объекты инвестиций, то отдельно раскрывается информация по всем программам с указанием их наименований.</t>
  </si>
  <si>
    <t>**Расшифровывается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</si>
  <si>
    <t>***Для основных строек, стоимость которых в отчетном периоде превышает 10% от общей стоимости строительства, проводится отдельно стоимость строительства линейной части магистральных газопроводов, компрессорных и газораспределительных станций.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</si>
</sst>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_р_._-;\-* #,##0_р_._-;_-* &quot;-&quot;??_р_._-;_-@_-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/>
    <xf numFmtId="0" fontId="2" fillId="0" borderId="0" xfId="0" applyFont="1" applyFill="1"/>
    <xf numFmtId="0" fontId="3" fillId="0" borderId="0" xfId="0" applyFont="1" applyFill="1"/>
    <xf numFmtId="0" fontId="3" fillId="2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43" fontId="3" fillId="0" borderId="0" xfId="1" applyFont="1" applyFill="1"/>
    <xf numFmtId="0" fontId="5" fillId="0" borderId="1" xfId="0" applyFont="1" applyFill="1" applyBorder="1" applyAlignment="1">
      <alignment horizontal="left" wrapText="1" indent="3"/>
    </xf>
    <xf numFmtId="164" fontId="3" fillId="2" borderId="1" xfId="1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indent="3"/>
    </xf>
    <xf numFmtId="4" fontId="3" fillId="0" borderId="1" xfId="0" applyNumberFormat="1" applyFont="1" applyFill="1" applyBorder="1" applyAlignment="1">
      <alignment horizontal="center" vertical="top"/>
    </xf>
    <xf numFmtId="0" fontId="8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top"/>
    </xf>
    <xf numFmtId="3" fontId="3" fillId="0" borderId="3" xfId="0" applyNumberFormat="1" applyFont="1" applyFill="1" applyBorder="1" applyAlignment="1">
      <alignment horizontal="center" vertical="top"/>
    </xf>
    <xf numFmtId="3" fontId="3" fillId="0" borderId="4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topLeftCell="A8" workbookViewId="0">
      <selection activeCell="D15" sqref="D15"/>
    </sheetView>
  </sheetViews>
  <sheetFormatPr defaultRowHeight="15" x14ac:dyDescent="0.25"/>
  <cols>
    <col min="1" max="1" width="9.140625" style="3"/>
    <col min="2" max="2" width="36.28515625" style="3" customWidth="1"/>
    <col min="3" max="3" width="15" style="3" customWidth="1"/>
    <col min="4" max="4" width="15" style="3" bestFit="1" customWidth="1"/>
    <col min="5" max="5" width="12.7109375" style="3" customWidth="1"/>
    <col min="6" max="6" width="12.42578125" style="4" customWidth="1"/>
    <col min="7" max="9" width="16.28515625" style="3" customWidth="1"/>
    <col min="10" max="10" width="9.140625" style="3"/>
    <col min="11" max="11" width="0" style="3" hidden="1" customWidth="1"/>
    <col min="12" max="12" width="9.140625" style="3"/>
    <col min="13" max="13" width="13.140625" style="3" bestFit="1" customWidth="1"/>
    <col min="14" max="16384" width="9.140625" style="3"/>
  </cols>
  <sheetData>
    <row r="1" spans="1:17" s="2" customFormat="1" ht="14.25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1"/>
      <c r="K1" s="1"/>
      <c r="L1" s="1"/>
      <c r="M1" s="1"/>
      <c r="N1" s="1"/>
      <c r="O1" s="1"/>
      <c r="P1" s="1"/>
    </row>
    <row r="2" spans="1:17" s="2" customFormat="1" ht="14.25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1"/>
      <c r="K2" s="1"/>
      <c r="L2" s="1"/>
      <c r="M2" s="1"/>
      <c r="N2" s="1"/>
      <c r="O2" s="1"/>
      <c r="P2" s="1"/>
    </row>
    <row r="3" spans="1:17" x14ac:dyDescent="0.25">
      <c r="I3" s="3" t="s">
        <v>2</v>
      </c>
    </row>
    <row r="4" spans="1:17" ht="78.75" customHeight="1" x14ac:dyDescent="0.25">
      <c r="A4" s="23" t="s">
        <v>3</v>
      </c>
      <c r="B4" s="23" t="s">
        <v>4</v>
      </c>
      <c r="C4" s="23" t="s">
        <v>5</v>
      </c>
      <c r="D4" s="23"/>
      <c r="E4" s="23" t="s">
        <v>6</v>
      </c>
      <c r="F4" s="23"/>
      <c r="G4" s="23" t="s">
        <v>7</v>
      </c>
      <c r="H4" s="23"/>
      <c r="I4" s="23"/>
    </row>
    <row r="5" spans="1:17" ht="75" x14ac:dyDescent="0.25">
      <c r="A5" s="23"/>
      <c r="B5" s="23"/>
      <c r="C5" s="5" t="s">
        <v>8</v>
      </c>
      <c r="D5" s="5" t="s">
        <v>9</v>
      </c>
      <c r="E5" s="5" t="s">
        <v>10</v>
      </c>
      <c r="F5" s="6" t="s">
        <v>11</v>
      </c>
      <c r="G5" s="5" t="s">
        <v>12</v>
      </c>
      <c r="H5" s="5" t="s">
        <v>13</v>
      </c>
      <c r="I5" s="5" t="s">
        <v>14</v>
      </c>
      <c r="Q5" s="7"/>
    </row>
    <row r="6" spans="1:17" ht="15.75" x14ac:dyDescent="0.25">
      <c r="A6" s="8">
        <v>1</v>
      </c>
      <c r="B6" s="5">
        <v>2</v>
      </c>
      <c r="C6" s="5">
        <v>3</v>
      </c>
      <c r="D6" s="5">
        <v>4</v>
      </c>
      <c r="E6" s="5">
        <v>5</v>
      </c>
      <c r="F6" s="6">
        <v>6</v>
      </c>
      <c r="G6" s="5">
        <v>7</v>
      </c>
      <c r="H6" s="5">
        <v>8</v>
      </c>
      <c r="I6" s="5">
        <v>9</v>
      </c>
    </row>
    <row r="7" spans="1:17" ht="15.75" x14ac:dyDescent="0.25">
      <c r="A7" s="8">
        <v>1</v>
      </c>
      <c r="B7" s="9" t="s">
        <v>15</v>
      </c>
      <c r="C7" s="10"/>
      <c r="D7" s="10"/>
      <c r="E7" s="10"/>
      <c r="F7" s="11">
        <v>132541.103</v>
      </c>
      <c r="G7" s="10"/>
      <c r="H7" s="10"/>
      <c r="I7" s="10"/>
      <c r="J7" s="7"/>
      <c r="M7" s="12"/>
    </row>
    <row r="8" spans="1:17" ht="45" x14ac:dyDescent="0.25">
      <c r="A8" s="8">
        <v>2</v>
      </c>
      <c r="B8" s="9" t="s">
        <v>16</v>
      </c>
      <c r="C8" s="26"/>
      <c r="D8" s="27"/>
      <c r="E8" s="28"/>
      <c r="F8" s="11">
        <v>110053.05316949153</v>
      </c>
      <c r="G8" s="26"/>
      <c r="H8" s="27"/>
      <c r="I8" s="28"/>
      <c r="K8" s="7">
        <f>+F7-F32</f>
        <v>110053.05316949153</v>
      </c>
    </row>
    <row r="9" spans="1:17" ht="45" x14ac:dyDescent="0.25">
      <c r="A9" s="8"/>
      <c r="B9" s="13" t="str">
        <f>+B15</f>
        <v>Газопровод  низкого давления по ул.Песчаная д.219мм. г.Якутск.</v>
      </c>
      <c r="C9" s="10" t="s">
        <v>17</v>
      </c>
      <c r="D9" s="10" t="s">
        <v>18</v>
      </c>
      <c r="E9" s="10">
        <v>12457</v>
      </c>
      <c r="F9" s="14">
        <v>9322.0300000000007</v>
      </c>
      <c r="G9" s="15">
        <v>1.8</v>
      </c>
      <c r="H9" s="10">
        <v>219</v>
      </c>
      <c r="I9" s="10"/>
    </row>
    <row r="10" spans="1:17" ht="90" x14ac:dyDescent="0.25">
      <c r="A10" s="16"/>
      <c r="B10" s="13" t="str">
        <f>+B28</f>
        <v>Распределительный газопровод высокого давления по ул. Северная и по ул. Корзинникова (от ул. Строда до ул. Матросова) в п. Жатай. Реконструкция</v>
      </c>
      <c r="C10" s="10" t="s">
        <v>17</v>
      </c>
      <c r="D10" s="10" t="s">
        <v>18</v>
      </c>
      <c r="E10" s="10">
        <f>F10</f>
        <v>16869.91</v>
      </c>
      <c r="F10" s="14">
        <v>16869.91</v>
      </c>
      <c r="G10" s="15">
        <v>1.5</v>
      </c>
      <c r="H10" s="10">
        <v>159</v>
      </c>
      <c r="I10" s="10"/>
    </row>
    <row r="11" spans="1:17" ht="30" x14ac:dyDescent="0.25">
      <c r="A11" s="16"/>
      <c r="B11" s="13" t="str">
        <f>+B30</f>
        <v>Производственная база ЭГУ УГРС г. Покровск (гараж)</v>
      </c>
      <c r="C11" s="10" t="s">
        <v>19</v>
      </c>
      <c r="D11" s="10" t="s">
        <v>20</v>
      </c>
      <c r="E11" s="10">
        <f>F11</f>
        <v>13000</v>
      </c>
      <c r="F11" s="14">
        <v>13000</v>
      </c>
      <c r="G11" s="10"/>
      <c r="H11" s="10"/>
      <c r="I11" s="10"/>
    </row>
    <row r="12" spans="1:17" ht="60" x14ac:dyDescent="0.25">
      <c r="A12" s="16"/>
      <c r="B12" s="13" t="str">
        <f>+B27</f>
        <v>Сеть газораспределения высокого давления от ГРС до котельной по ул. Воинская в г. Якутске. Реконструкция (ПИР)</v>
      </c>
      <c r="C12" s="10" t="s">
        <v>17</v>
      </c>
      <c r="D12" s="10" t="s">
        <v>20</v>
      </c>
      <c r="E12" s="10">
        <f>F12</f>
        <v>10680.627</v>
      </c>
      <c r="F12" s="14">
        <v>10680.627</v>
      </c>
      <c r="G12" s="10"/>
      <c r="H12" s="10" t="s">
        <v>21</v>
      </c>
      <c r="I12" s="10"/>
    </row>
    <row r="13" spans="1:17" ht="25.5" x14ac:dyDescent="0.25">
      <c r="A13" s="8"/>
      <c r="B13" s="17" t="s">
        <v>22</v>
      </c>
      <c r="C13" s="10"/>
      <c r="D13" s="10"/>
      <c r="E13" s="10"/>
      <c r="F13" s="11">
        <v>110053.05316949153</v>
      </c>
      <c r="G13" s="10"/>
      <c r="H13" s="10"/>
      <c r="I13" s="10"/>
    </row>
    <row r="14" spans="1:17" ht="15.75" x14ac:dyDescent="0.25">
      <c r="A14" s="8" t="s">
        <v>23</v>
      </c>
      <c r="B14" s="9" t="s">
        <v>24</v>
      </c>
      <c r="C14" s="26"/>
      <c r="D14" s="27"/>
      <c r="E14" s="28"/>
      <c r="F14" s="11">
        <v>37039.538091864408</v>
      </c>
      <c r="G14" s="26"/>
      <c r="H14" s="27"/>
      <c r="I14" s="28"/>
    </row>
    <row r="15" spans="1:17" ht="45" x14ac:dyDescent="0.25">
      <c r="A15" s="8"/>
      <c r="B15" s="18" t="s">
        <v>25</v>
      </c>
      <c r="C15" s="10" t="str">
        <f>+C9</f>
        <v>июль</v>
      </c>
      <c r="D15" s="10" t="str">
        <f>+D9</f>
        <v xml:space="preserve">переходящий </v>
      </c>
      <c r="E15" s="10">
        <f>E9</f>
        <v>12457</v>
      </c>
      <c r="F15" s="11">
        <v>9322</v>
      </c>
      <c r="G15" s="15">
        <v>2.2999999999999998</v>
      </c>
      <c r="H15" s="10">
        <f>+H9</f>
        <v>219</v>
      </c>
      <c r="I15" s="10"/>
    </row>
    <row r="16" spans="1:17" ht="45" x14ac:dyDescent="0.25">
      <c r="A16" s="8"/>
      <c r="B16" s="18" t="s">
        <v>26</v>
      </c>
      <c r="C16" s="10" t="s">
        <v>27</v>
      </c>
      <c r="D16" s="10" t="str">
        <f>+D10</f>
        <v xml:space="preserve">переходящий </v>
      </c>
      <c r="E16" s="10">
        <v>2884</v>
      </c>
      <c r="F16" s="11">
        <v>2372.6226610169492</v>
      </c>
      <c r="G16" s="15">
        <v>0.3</v>
      </c>
      <c r="H16" s="10" t="s">
        <v>28</v>
      </c>
      <c r="I16" s="10">
        <v>1</v>
      </c>
    </row>
    <row r="17" spans="1:11" ht="75" x14ac:dyDescent="0.25">
      <c r="A17" s="8"/>
      <c r="B17" s="18" t="s">
        <v>29</v>
      </c>
      <c r="C17" s="10" t="s">
        <v>30</v>
      </c>
      <c r="D17" s="10" t="s">
        <v>20</v>
      </c>
      <c r="E17" s="10">
        <v>2900</v>
      </c>
      <c r="F17" s="11">
        <v>849.15</v>
      </c>
      <c r="G17" s="19">
        <v>0.17</v>
      </c>
      <c r="H17" s="10" t="s">
        <v>31</v>
      </c>
      <c r="I17" s="10">
        <v>1</v>
      </c>
    </row>
    <row r="18" spans="1:11" ht="30" x14ac:dyDescent="0.25">
      <c r="A18" s="8" t="s">
        <v>32</v>
      </c>
      <c r="B18" s="9" t="s">
        <v>33</v>
      </c>
      <c r="C18" s="26"/>
      <c r="D18" s="27"/>
      <c r="E18" s="28"/>
      <c r="F18" s="11">
        <v>73013.515077627118</v>
      </c>
      <c r="G18" s="26"/>
      <c r="H18" s="27"/>
      <c r="I18" s="28"/>
    </row>
    <row r="19" spans="1:11" ht="75" x14ac:dyDescent="0.25">
      <c r="A19" s="8"/>
      <c r="B19" s="18" t="s">
        <v>34</v>
      </c>
      <c r="C19" s="10" t="s">
        <v>17</v>
      </c>
      <c r="D19" s="10" t="s">
        <v>20</v>
      </c>
      <c r="E19" s="10">
        <f>F19</f>
        <v>1993.2860000000001</v>
      </c>
      <c r="F19" s="11">
        <v>1993.2860000000001</v>
      </c>
      <c r="G19" s="15">
        <v>0.4</v>
      </c>
      <c r="H19" s="10">
        <v>159</v>
      </c>
      <c r="I19" s="10"/>
    </row>
    <row r="20" spans="1:11" ht="75" x14ac:dyDescent="0.25">
      <c r="A20" s="8"/>
      <c r="B20" s="18" t="s">
        <v>35</v>
      </c>
      <c r="C20" s="10" t="s">
        <v>17</v>
      </c>
      <c r="D20" s="10" t="s">
        <v>20</v>
      </c>
      <c r="E20" s="10">
        <f t="shared" ref="E20:E27" si="0">F20</f>
        <v>2503</v>
      </c>
      <c r="F20" s="11">
        <v>2503</v>
      </c>
      <c r="G20" s="15">
        <v>1</v>
      </c>
      <c r="H20" s="10">
        <v>219</v>
      </c>
      <c r="I20" s="10"/>
    </row>
    <row r="21" spans="1:11" ht="75" x14ac:dyDescent="0.25">
      <c r="A21" s="8"/>
      <c r="B21" s="18" t="s">
        <v>36</v>
      </c>
      <c r="C21" s="10" t="s">
        <v>17</v>
      </c>
      <c r="D21" s="10" t="s">
        <v>20</v>
      </c>
      <c r="E21" s="10">
        <f t="shared" si="0"/>
        <v>2031.8</v>
      </c>
      <c r="F21" s="11">
        <v>2031.8</v>
      </c>
      <c r="G21" s="15">
        <v>0.5</v>
      </c>
      <c r="H21" s="10" t="s">
        <v>37</v>
      </c>
      <c r="I21" s="10"/>
    </row>
    <row r="22" spans="1:11" ht="75" x14ac:dyDescent="0.25">
      <c r="A22" s="8"/>
      <c r="B22" s="18" t="s">
        <v>38</v>
      </c>
      <c r="C22" s="10" t="s">
        <v>17</v>
      </c>
      <c r="D22" s="10" t="s">
        <v>20</v>
      </c>
      <c r="E22" s="10">
        <f t="shared" si="0"/>
        <v>2250</v>
      </c>
      <c r="F22" s="11">
        <v>2250</v>
      </c>
      <c r="G22" s="15">
        <v>0.4</v>
      </c>
      <c r="H22" s="10">
        <v>219</v>
      </c>
      <c r="I22" s="10"/>
    </row>
    <row r="23" spans="1:11" ht="90" x14ac:dyDescent="0.25">
      <c r="A23" s="8"/>
      <c r="B23" s="18" t="s">
        <v>39</v>
      </c>
      <c r="C23" s="10" t="s">
        <v>40</v>
      </c>
      <c r="D23" s="10" t="s">
        <v>20</v>
      </c>
      <c r="E23" s="10">
        <f t="shared" si="0"/>
        <v>3348.114</v>
      </c>
      <c r="F23" s="11">
        <v>3348.114</v>
      </c>
      <c r="G23" s="15">
        <v>3.3</v>
      </c>
      <c r="H23" s="10">
        <v>530</v>
      </c>
      <c r="I23" s="10"/>
    </row>
    <row r="24" spans="1:11" ht="75" x14ac:dyDescent="0.25">
      <c r="A24" s="8"/>
      <c r="B24" s="18" t="s">
        <v>41</v>
      </c>
      <c r="C24" s="10" t="s">
        <v>40</v>
      </c>
      <c r="D24" s="10" t="s">
        <v>20</v>
      </c>
      <c r="E24" s="10">
        <f>F24</f>
        <v>2232.076</v>
      </c>
      <c r="F24" s="11">
        <v>2232.076</v>
      </c>
      <c r="G24" s="15">
        <v>3.3</v>
      </c>
      <c r="H24" s="10">
        <v>325</v>
      </c>
      <c r="I24" s="10"/>
    </row>
    <row r="25" spans="1:11" ht="75" x14ac:dyDescent="0.25">
      <c r="A25" s="8"/>
      <c r="B25" s="18" t="s">
        <v>42</v>
      </c>
      <c r="C25" s="10" t="s">
        <v>40</v>
      </c>
      <c r="D25" s="10" t="s">
        <v>20</v>
      </c>
      <c r="E25" s="10">
        <f t="shared" si="0"/>
        <v>2785</v>
      </c>
      <c r="F25" s="11">
        <v>2785</v>
      </c>
      <c r="G25" s="15">
        <v>1.3</v>
      </c>
      <c r="H25" s="10">
        <v>159</v>
      </c>
      <c r="I25" s="10"/>
    </row>
    <row r="26" spans="1:11" ht="75" x14ac:dyDescent="0.25">
      <c r="A26" s="8"/>
      <c r="B26" s="18" t="s">
        <v>43</v>
      </c>
      <c r="C26" s="10" t="s">
        <v>40</v>
      </c>
      <c r="D26" s="10" t="s">
        <v>20</v>
      </c>
      <c r="E26" s="10">
        <f t="shared" si="0"/>
        <v>2785</v>
      </c>
      <c r="F26" s="11">
        <v>2785</v>
      </c>
      <c r="G26" s="15">
        <v>1.3</v>
      </c>
      <c r="H26" s="10" t="s">
        <v>44</v>
      </c>
      <c r="I26" s="10"/>
    </row>
    <row r="27" spans="1:11" ht="60" x14ac:dyDescent="0.25">
      <c r="A27" s="8"/>
      <c r="B27" s="18" t="s">
        <v>45</v>
      </c>
      <c r="C27" s="10" t="s">
        <v>17</v>
      </c>
      <c r="D27" s="10" t="s">
        <v>20</v>
      </c>
      <c r="E27" s="10">
        <f t="shared" si="0"/>
        <v>10680.627</v>
      </c>
      <c r="F27" s="11">
        <v>10680.627</v>
      </c>
      <c r="G27" s="15">
        <v>12</v>
      </c>
      <c r="H27" s="10" t="s">
        <v>21</v>
      </c>
      <c r="I27" s="10"/>
    </row>
    <row r="28" spans="1:11" ht="90" x14ac:dyDescent="0.25">
      <c r="A28" s="8"/>
      <c r="B28" s="18" t="s">
        <v>46</v>
      </c>
      <c r="C28" s="10" t="s">
        <v>17</v>
      </c>
      <c r="D28" s="10" t="s">
        <v>27</v>
      </c>
      <c r="E28" s="10">
        <f t="shared" ref="E28:E30" si="1">F28</f>
        <v>16869.91</v>
      </c>
      <c r="F28" s="11">
        <v>16869.91</v>
      </c>
      <c r="G28" s="15">
        <v>1.9</v>
      </c>
      <c r="H28" s="10">
        <v>159</v>
      </c>
      <c r="I28" s="10"/>
    </row>
    <row r="29" spans="1:11" ht="75" x14ac:dyDescent="0.25">
      <c r="A29" s="8"/>
      <c r="B29" s="18" t="s">
        <v>47</v>
      </c>
      <c r="C29" s="10" t="s">
        <v>30</v>
      </c>
      <c r="D29" s="10" t="s">
        <v>20</v>
      </c>
      <c r="E29" s="10">
        <f t="shared" si="1"/>
        <v>2020.4800000000002</v>
      </c>
      <c r="F29" s="11">
        <v>2020.4800000000002</v>
      </c>
      <c r="G29" s="15">
        <v>0.3</v>
      </c>
      <c r="H29" s="10">
        <v>108</v>
      </c>
      <c r="I29" s="10"/>
    </row>
    <row r="30" spans="1:11" ht="30" x14ac:dyDescent="0.25">
      <c r="A30" s="8"/>
      <c r="B30" s="18" t="s">
        <v>48</v>
      </c>
      <c r="C30" s="10" t="s">
        <v>27</v>
      </c>
      <c r="D30" s="10" t="s">
        <v>20</v>
      </c>
      <c r="E30" s="10">
        <f t="shared" si="1"/>
        <v>13000</v>
      </c>
      <c r="F30" s="11">
        <v>13000</v>
      </c>
      <c r="G30" s="10"/>
      <c r="H30" s="10"/>
      <c r="I30" s="10"/>
    </row>
    <row r="31" spans="1:11" ht="30" x14ac:dyDescent="0.25">
      <c r="A31" s="8" t="s">
        <v>49</v>
      </c>
      <c r="B31" s="9" t="s">
        <v>50</v>
      </c>
      <c r="C31" s="10"/>
      <c r="D31" s="10"/>
      <c r="E31" s="10"/>
      <c r="F31" s="11">
        <v>0</v>
      </c>
      <c r="G31" s="10"/>
      <c r="H31" s="10"/>
      <c r="I31" s="10"/>
    </row>
    <row r="32" spans="1:11" ht="30" x14ac:dyDescent="0.25">
      <c r="A32" s="8" t="s">
        <v>51</v>
      </c>
      <c r="B32" s="9" t="s">
        <v>52</v>
      </c>
      <c r="C32" s="10"/>
      <c r="D32" s="10"/>
      <c r="E32" s="10"/>
      <c r="F32" s="11">
        <v>22488.049830508477</v>
      </c>
      <c r="G32" s="10"/>
      <c r="H32" s="10"/>
      <c r="I32" s="10"/>
      <c r="K32" s="7">
        <f>+F32+F31+F18+F14</f>
        <v>132541.103</v>
      </c>
    </row>
    <row r="33" spans="2:11" x14ac:dyDescent="0.25">
      <c r="B33" s="20" t="s">
        <v>53</v>
      </c>
    </row>
    <row r="34" spans="2:11" ht="28.5" customHeight="1" x14ac:dyDescent="0.25">
      <c r="B34" s="24" t="s">
        <v>54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2:11" ht="15" customHeight="1" x14ac:dyDescent="0.25">
      <c r="B35" s="25" t="s">
        <v>55</v>
      </c>
      <c r="C35" s="25"/>
      <c r="D35" s="25"/>
      <c r="E35" s="25"/>
      <c r="F35" s="25"/>
      <c r="G35" s="25"/>
      <c r="H35" s="25"/>
      <c r="I35" s="25"/>
      <c r="J35" s="25"/>
      <c r="K35" s="25"/>
    </row>
    <row r="36" spans="2:11" ht="32.25" customHeight="1" x14ac:dyDescent="0.25">
      <c r="B36" s="25" t="s">
        <v>56</v>
      </c>
      <c r="C36" s="25"/>
      <c r="D36" s="25"/>
      <c r="E36" s="25"/>
      <c r="F36" s="25"/>
      <c r="G36" s="25"/>
      <c r="H36" s="25"/>
      <c r="I36" s="25"/>
      <c r="J36" s="25"/>
      <c r="K36" s="25"/>
    </row>
  </sheetData>
  <mergeCells count="16">
    <mergeCell ref="B34:K34"/>
    <mergeCell ref="B35:K35"/>
    <mergeCell ref="B36:K36"/>
    <mergeCell ref="C8:E8"/>
    <mergeCell ref="G8:I8"/>
    <mergeCell ref="C14:E14"/>
    <mergeCell ref="G14:I14"/>
    <mergeCell ref="C18:E18"/>
    <mergeCell ref="G18:I18"/>
    <mergeCell ref="A1:I1"/>
    <mergeCell ref="A2:I2"/>
    <mergeCell ref="A4:A5"/>
    <mergeCell ref="B4:B5"/>
    <mergeCell ref="C4:D4"/>
    <mergeCell ref="E4:F4"/>
    <mergeCell ref="G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2017-01-27T01:03:29Z</dcterms:modified>
</cp:coreProperties>
</file>