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КВ от 07.08.19" sheetId="1" r:id="rId1"/>
  </sheets>
  <definedNames>
    <definedName name="_xlnm.Print_Area" localSheetId="0">'КВ от 07.08.19'!$A$1:$H$30</definedName>
  </definedNames>
  <calcPr calcId="145621"/>
</workbook>
</file>

<file path=xl/calcChain.xml><?xml version="1.0" encoding="utf-8"?>
<calcChain xmlns="http://schemas.openxmlformats.org/spreadsheetml/2006/main">
  <c r="D23" i="1" l="1"/>
  <c r="G23" i="1" s="1"/>
  <c r="G22" i="1" s="1"/>
  <c r="G21" i="1" s="1"/>
  <c r="H22" i="1"/>
  <c r="F22" i="1"/>
  <c r="E22" i="1"/>
  <c r="D22" i="1"/>
  <c r="C22" i="1"/>
  <c r="H21" i="1"/>
  <c r="F21" i="1"/>
  <c r="E21" i="1"/>
  <c r="D21" i="1"/>
  <c r="C21" i="1"/>
  <c r="G20" i="1"/>
  <c r="G19" i="1" s="1"/>
  <c r="D20" i="1"/>
  <c r="H19" i="1"/>
  <c r="F19" i="1"/>
  <c r="E19" i="1"/>
  <c r="D19" i="1"/>
  <c r="C19" i="1"/>
  <c r="G18" i="1"/>
  <c r="G17" i="1" s="1"/>
  <c r="D18" i="1"/>
  <c r="H17" i="1"/>
  <c r="F17" i="1"/>
  <c r="E17" i="1"/>
  <c r="D17" i="1"/>
  <c r="C17" i="1"/>
  <c r="H16" i="1"/>
  <c r="F16" i="1"/>
  <c r="E16" i="1"/>
  <c r="D16" i="1"/>
  <c r="C16" i="1"/>
  <c r="H15" i="1"/>
  <c r="F15" i="1"/>
  <c r="E15" i="1"/>
  <c r="D15" i="1"/>
  <c r="C15" i="1"/>
  <c r="G16" i="1" l="1"/>
  <c r="G15" i="1" s="1"/>
</calcChain>
</file>

<file path=xl/sharedStrings.xml><?xml version="1.0" encoding="utf-8"?>
<sst xmlns="http://schemas.openxmlformats.org/spreadsheetml/2006/main" count="44" uniqueCount="41">
  <si>
    <t>"УТВЕРЖДАЮ"</t>
  </si>
  <si>
    <t>Генеральный директор</t>
  </si>
  <si>
    <t>АО "Сахатранснефтегаз"</t>
  </si>
  <si>
    <t>_________________ И.К. Макаров</t>
  </si>
  <si>
    <t>"_______"_____________________2019 г.</t>
  </si>
  <si>
    <t>План капитальных вложений на 2019 год</t>
  </si>
  <si>
    <t>по тарифу на выработку тепловой энергии</t>
  </si>
  <si>
    <t>УГРС АО "Сахатранснефтегаз"</t>
  </si>
  <si>
    <t>№ п/п</t>
  </si>
  <si>
    <t>Наименование объекта</t>
  </si>
  <si>
    <t xml:space="preserve">Стоимость, тыс. руб. </t>
  </si>
  <si>
    <t>без НДС</t>
  </si>
  <si>
    <t>с НДС</t>
  </si>
  <si>
    <t>на 2019 г.</t>
  </si>
  <si>
    <t>в т.ч. на       1-квартал</t>
  </si>
  <si>
    <t>в т.ч. на       2-квартал</t>
  </si>
  <si>
    <t>в т.ч. на       3-квартал</t>
  </si>
  <si>
    <t>в т.ч. на       4-квартал</t>
  </si>
  <si>
    <t>1</t>
  </si>
  <si>
    <t>ВСЕГО капитальных вложений:</t>
  </si>
  <si>
    <t>А</t>
  </si>
  <si>
    <t>Хозяйственный способ:</t>
  </si>
  <si>
    <t>1.</t>
  </si>
  <si>
    <t>Аппарат теплообменный пластинчатый разборный НН №41, расчет 227462, г.Ленск. Инв.№: Л0024408.</t>
  </si>
  <si>
    <t>1.1.</t>
  </si>
  <si>
    <t>Техническое перевооружение. Добавление пластин.</t>
  </si>
  <si>
    <t>2.</t>
  </si>
  <si>
    <t>Водозаборная скважина г. Ленск (микрорайон Ханайдах), инв.№:00-021365</t>
  </si>
  <si>
    <t>2.1.</t>
  </si>
  <si>
    <t>Реконструкция. Монтаж ограждения.</t>
  </si>
  <si>
    <t>Б</t>
  </si>
  <si>
    <t>Подрядный способ:</t>
  </si>
  <si>
    <t>БПО Котельная промбазы (лит. Е, Е1, Е2 ), г.Ленск, инв.№:Л0000146</t>
  </si>
  <si>
    <t>Техническое перевооружение. Замена опор электроснабжения газовой котельной, замена провода на СИП</t>
  </si>
  <si>
    <t>Первый заместитель</t>
  </si>
  <si>
    <t>Г.Д. Адамова</t>
  </si>
  <si>
    <t>генерального директора</t>
  </si>
  <si>
    <t>Главный инженер</t>
  </si>
  <si>
    <t>А.В. Гоголев</t>
  </si>
  <si>
    <t>Главный бухгалтер</t>
  </si>
  <si>
    <t>У.Н. Попова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</si>
</sst>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74">
    <xf numFmtId="0" fontId="0" fillId="0" borderId="0" xfId="0"/>
    <xf numFmtId="0" fontId="2" fillId="2" borderId="0" xfId="0" applyFont="1" applyFill="1" applyAlignment="1">
      <alignment horizontal="left"/>
    </xf>
    <xf numFmtId="164" fontId="3" fillId="2" borderId="0" xfId="0" applyNumberFormat="1" applyFont="1" applyFill="1" applyAlignment="1">
      <alignment vertical="top"/>
    </xf>
    <xf numFmtId="0" fontId="3" fillId="2" borderId="0" xfId="0" applyFont="1" applyFill="1" applyAlignment="1">
      <alignment horizontal="justify" vertical="top" wrapText="1"/>
    </xf>
    <xf numFmtId="0" fontId="2" fillId="0" borderId="0" xfId="0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horizontal="left"/>
    </xf>
    <xf numFmtId="49" fontId="2" fillId="2" borderId="0" xfId="0" applyNumberFormat="1" applyFont="1" applyFill="1" applyBorder="1" applyAlignment="1">
      <alignment horizontal="center" vertical="top" wrapText="1"/>
    </xf>
    <xf numFmtId="49" fontId="2" fillId="2" borderId="0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4" fillId="2" borderId="15" xfId="0" applyNumberFormat="1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3" fontId="4" fillId="2" borderId="8" xfId="0" applyNumberFormat="1" applyFont="1" applyFill="1" applyBorder="1" applyAlignment="1">
      <alignment horizontal="center" vertical="top" wrapText="1"/>
    </xf>
    <xf numFmtId="3" fontId="4" fillId="2" borderId="14" xfId="0" applyNumberFormat="1" applyFont="1" applyFill="1" applyBorder="1" applyAlignment="1">
      <alignment horizontal="center" vertical="top" wrapText="1"/>
    </xf>
    <xf numFmtId="4" fontId="4" fillId="2" borderId="0" xfId="0" applyNumberFormat="1" applyFont="1" applyFill="1" applyAlignment="1">
      <alignment vertical="center"/>
    </xf>
    <xf numFmtId="0" fontId="2" fillId="2" borderId="9" xfId="0" applyFont="1" applyFill="1" applyBorder="1" applyAlignment="1">
      <alignment horizontal="right" vertical="top" wrapText="1"/>
    </xf>
    <xf numFmtId="2" fontId="2" fillId="2" borderId="8" xfId="0" applyNumberFormat="1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left" vertical="top" wrapText="1"/>
    </xf>
    <xf numFmtId="2" fontId="2" fillId="2" borderId="14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 shrinkToFit="1"/>
    </xf>
    <xf numFmtId="4" fontId="4" fillId="2" borderId="8" xfId="0" applyNumberFormat="1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4" fontId="4" fillId="2" borderId="14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49" fontId="2" fillId="2" borderId="15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4" fontId="2" fillId="2" borderId="14" xfId="0" applyNumberFormat="1" applyFont="1" applyFill="1" applyBorder="1" applyAlignment="1">
      <alignment horizontal="center" vertical="center" wrapText="1"/>
    </xf>
    <xf numFmtId="49" fontId="4" fillId="2" borderId="16" xfId="0" applyNumberFormat="1" applyFont="1" applyFill="1" applyBorder="1" applyAlignment="1">
      <alignment horizontal="center" vertical="center" wrapText="1"/>
    </xf>
    <xf numFmtId="49" fontId="4" fillId="2" borderId="17" xfId="0" applyNumberFormat="1" applyFont="1" applyFill="1" applyBorder="1" applyAlignment="1">
      <alignment wrapText="1"/>
    </xf>
    <xf numFmtId="4" fontId="4" fillId="2" borderId="17" xfId="0" applyNumberFormat="1" applyFont="1" applyFill="1" applyBorder="1" applyAlignment="1">
      <alignment horizontal="center" vertical="center" wrapText="1"/>
    </xf>
    <xf numFmtId="4" fontId="4" fillId="2" borderId="17" xfId="0" applyNumberFormat="1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justify" vertical="top" wrapText="1"/>
    </xf>
    <xf numFmtId="0" fontId="2" fillId="2" borderId="8" xfId="0" applyFont="1" applyFill="1" applyBorder="1" applyAlignment="1">
      <alignment horizontal="right" vertical="center" wrapText="1" shrinkToFit="1"/>
    </xf>
    <xf numFmtId="49" fontId="2" fillId="2" borderId="8" xfId="0" applyNumberFormat="1" applyFont="1" applyFill="1" applyBorder="1" applyAlignment="1">
      <alignment wrapText="1"/>
    </xf>
    <xf numFmtId="49" fontId="4" fillId="2" borderId="15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wrapText="1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justify" vertical="top" wrapText="1"/>
    </xf>
    <xf numFmtId="0" fontId="3" fillId="2" borderId="0" xfId="0" applyFont="1" applyFill="1" applyAlignment="1">
      <alignment vertical="center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164" fontId="2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/>
    <xf numFmtId="0" fontId="7" fillId="2" borderId="0" xfId="0" applyFont="1" applyFill="1" applyAlignment="1">
      <alignment horizontal="right" vertical="center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/>
    <xf numFmtId="0" fontId="7" fillId="2" borderId="0" xfId="0" applyFont="1" applyFill="1" applyAlignment="1">
      <alignment horizontal="justify" vertical="top" wrapText="1"/>
    </xf>
    <xf numFmtId="49" fontId="4" fillId="2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horizontal="left" vertical="center"/>
    </xf>
    <xf numFmtId="0" fontId="2" fillId="2" borderId="0" xfId="0" applyFont="1" applyFill="1" applyAlignment="1">
      <alignment horizontal="justify" vertical="top" wrapText="1"/>
    </xf>
    <xf numFmtId="164" fontId="2" fillId="2" borderId="0" xfId="0" applyNumberFormat="1" applyFont="1" applyFill="1" applyAlignment="1">
      <alignment vertical="top"/>
    </xf>
    <xf numFmtId="0" fontId="4" fillId="2" borderId="0" xfId="0" applyFont="1" applyFill="1" applyAlignment="1">
      <alignment horizontal="justify" vertical="top" wrapText="1"/>
    </xf>
    <xf numFmtId="164" fontId="4" fillId="2" borderId="0" xfId="0" applyNumberFormat="1" applyFont="1" applyFill="1" applyAlignment="1">
      <alignment vertical="top"/>
    </xf>
  </cellXfs>
  <cellStyles count="3">
    <cellStyle name="Обычный" xfId="0" builtinId="0"/>
    <cellStyle name="Обычный 2 2 3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view="pageBreakPreview" zoomScaleNormal="100" zoomScaleSheetLayoutView="100" workbookViewId="0">
      <selection activeCell="G25" sqref="G25"/>
    </sheetView>
  </sheetViews>
  <sheetFormatPr defaultColWidth="9.140625" defaultRowHeight="15.75" x14ac:dyDescent="0.25"/>
  <cols>
    <col min="1" max="1" width="9.42578125" style="68" customWidth="1"/>
    <col min="2" max="2" width="68.140625" style="72" customWidth="1"/>
    <col min="3" max="3" width="12.7109375" style="73" customWidth="1"/>
    <col min="4" max="4" width="13" style="73" customWidth="1"/>
    <col min="5" max="5" width="12.7109375" style="5" customWidth="1"/>
    <col min="6" max="6" width="12.140625" style="5" customWidth="1"/>
    <col min="7" max="7" width="13" style="5" customWidth="1"/>
    <col min="8" max="8" width="12.42578125" style="5" customWidth="1"/>
    <col min="9" max="9" width="36.85546875" style="5" customWidth="1"/>
    <col min="10" max="10" width="18.7109375" style="5" customWidth="1"/>
    <col min="11" max="12" width="10.28515625" style="5" customWidth="1"/>
    <col min="13" max="13" width="13" style="5" bestFit="1" customWidth="1"/>
    <col min="14" max="16384" width="9.140625" style="5"/>
  </cols>
  <sheetData>
    <row r="1" spans="1:10" ht="18.75" x14ac:dyDescent="0.25">
      <c r="A1" s="1"/>
      <c r="B1" s="1"/>
      <c r="C1" s="2"/>
      <c r="D1" s="2"/>
      <c r="E1" s="3"/>
      <c r="F1" s="3"/>
      <c r="G1" s="3"/>
      <c r="H1" s="4" t="s">
        <v>0</v>
      </c>
    </row>
    <row r="2" spans="1:10" ht="18.75" x14ac:dyDescent="0.25">
      <c r="A2" s="1"/>
      <c r="B2" s="1"/>
      <c r="C2" s="2"/>
      <c r="D2" s="2"/>
      <c r="E2" s="3"/>
      <c r="F2" s="3"/>
      <c r="G2" s="3"/>
      <c r="H2" s="4" t="s">
        <v>1</v>
      </c>
    </row>
    <row r="3" spans="1:10" ht="18.75" x14ac:dyDescent="0.25">
      <c r="A3" s="1"/>
      <c r="B3" s="1"/>
      <c r="C3" s="2"/>
      <c r="D3" s="2"/>
      <c r="E3" s="3"/>
      <c r="F3" s="3"/>
      <c r="G3" s="3"/>
      <c r="H3" s="4" t="s">
        <v>2</v>
      </c>
    </row>
    <row r="4" spans="1:10" ht="18.75" x14ac:dyDescent="0.25">
      <c r="A4" s="1"/>
      <c r="B4" s="1"/>
      <c r="C4" s="2"/>
      <c r="D4" s="2"/>
      <c r="E4" s="3"/>
      <c r="F4" s="3"/>
      <c r="G4" s="3"/>
      <c r="H4" s="4" t="s">
        <v>3</v>
      </c>
    </row>
    <row r="5" spans="1:10" ht="18.75" x14ac:dyDescent="0.25">
      <c r="A5" s="1"/>
      <c r="B5" s="1"/>
      <c r="C5" s="2"/>
      <c r="D5" s="2"/>
      <c r="E5" s="3"/>
      <c r="F5" s="3"/>
      <c r="G5" s="3"/>
      <c r="H5" s="4" t="s">
        <v>4</v>
      </c>
    </row>
    <row r="6" spans="1:10" ht="18.75" x14ac:dyDescent="0.25">
      <c r="A6" s="6"/>
      <c r="B6" s="6"/>
      <c r="C6" s="2"/>
      <c r="D6" s="2"/>
      <c r="E6" s="3"/>
      <c r="F6" s="3"/>
      <c r="G6" s="3"/>
      <c r="H6" s="4"/>
    </row>
    <row r="7" spans="1:10" x14ac:dyDescent="0.25">
      <c r="A7" s="7" t="s">
        <v>5</v>
      </c>
      <c r="B7" s="7"/>
      <c r="C7" s="7"/>
      <c r="D7" s="7"/>
      <c r="E7" s="7"/>
      <c r="F7" s="7"/>
      <c r="G7" s="7"/>
      <c r="H7" s="7"/>
    </row>
    <row r="8" spans="1:10" x14ac:dyDescent="0.25">
      <c r="A8" s="7" t="s">
        <v>6</v>
      </c>
      <c r="B8" s="7"/>
      <c r="C8" s="7"/>
      <c r="D8" s="7"/>
      <c r="E8" s="7"/>
      <c r="F8" s="7"/>
      <c r="G8" s="7"/>
      <c r="H8" s="7"/>
    </row>
    <row r="9" spans="1:10" x14ac:dyDescent="0.25">
      <c r="A9" s="7" t="s">
        <v>7</v>
      </c>
      <c r="B9" s="7"/>
      <c r="C9" s="7"/>
      <c r="D9" s="7"/>
      <c r="E9" s="7"/>
      <c r="F9" s="7"/>
      <c r="G9" s="7"/>
      <c r="H9" s="7"/>
    </row>
    <row r="10" spans="1:10" ht="16.5" thickBot="1" x14ac:dyDescent="0.3">
      <c r="A10" s="8"/>
      <c r="B10" s="8"/>
      <c r="C10" s="8"/>
      <c r="D10" s="8"/>
      <c r="E10" s="8"/>
      <c r="F10" s="8"/>
      <c r="G10" s="8"/>
      <c r="H10" s="8"/>
    </row>
    <row r="11" spans="1:10" x14ac:dyDescent="0.25">
      <c r="A11" s="9" t="s">
        <v>8</v>
      </c>
      <c r="B11" s="10" t="s">
        <v>9</v>
      </c>
      <c r="C11" s="11" t="s">
        <v>10</v>
      </c>
      <c r="D11" s="12"/>
      <c r="E11" s="12"/>
      <c r="F11" s="12"/>
      <c r="G11" s="12"/>
      <c r="H11" s="13"/>
    </row>
    <row r="12" spans="1:10" x14ac:dyDescent="0.25">
      <c r="A12" s="14"/>
      <c r="B12" s="15"/>
      <c r="C12" s="16" t="s">
        <v>11</v>
      </c>
      <c r="D12" s="17" t="s">
        <v>12</v>
      </c>
      <c r="E12" s="18"/>
      <c r="F12" s="18"/>
      <c r="G12" s="18"/>
      <c r="H12" s="19"/>
    </row>
    <row r="13" spans="1:10" ht="31.5" x14ac:dyDescent="0.25">
      <c r="A13" s="20"/>
      <c r="B13" s="21"/>
      <c r="C13" s="22" t="s">
        <v>13</v>
      </c>
      <c r="D13" s="22" t="s">
        <v>13</v>
      </c>
      <c r="E13" s="23" t="s">
        <v>14</v>
      </c>
      <c r="F13" s="23" t="s">
        <v>15</v>
      </c>
      <c r="G13" s="23" t="s">
        <v>16</v>
      </c>
      <c r="H13" s="24" t="s">
        <v>17</v>
      </c>
    </row>
    <row r="14" spans="1:10" x14ac:dyDescent="0.25">
      <c r="A14" s="25" t="s">
        <v>18</v>
      </c>
      <c r="B14" s="26">
        <v>2</v>
      </c>
      <c r="C14" s="27">
        <v>3</v>
      </c>
      <c r="D14" s="27">
        <v>4</v>
      </c>
      <c r="E14" s="27">
        <v>5</v>
      </c>
      <c r="F14" s="27">
        <v>6</v>
      </c>
      <c r="G14" s="27">
        <v>7</v>
      </c>
      <c r="H14" s="28">
        <v>8</v>
      </c>
      <c r="J14" s="29"/>
    </row>
    <row r="15" spans="1:10" x14ac:dyDescent="0.25">
      <c r="A15" s="25"/>
      <c r="B15" s="30" t="s">
        <v>19</v>
      </c>
      <c r="C15" s="31">
        <f>C16+C21</f>
        <v>1300</v>
      </c>
      <c r="D15" s="31">
        <f>D16+D21</f>
        <v>1560</v>
      </c>
      <c r="E15" s="31">
        <f t="shared" ref="E15:H15" si="0">E16+E21</f>
        <v>0</v>
      </c>
      <c r="F15" s="31">
        <f t="shared" si="0"/>
        <v>0</v>
      </c>
      <c r="G15" s="31">
        <f>G16+G21</f>
        <v>1560</v>
      </c>
      <c r="H15" s="31">
        <f t="shared" si="0"/>
        <v>0</v>
      </c>
      <c r="J15" s="29"/>
    </row>
    <row r="16" spans="1:10" x14ac:dyDescent="0.25">
      <c r="A16" s="32" t="s">
        <v>20</v>
      </c>
      <c r="B16" s="30" t="s">
        <v>21</v>
      </c>
      <c r="C16" s="31">
        <f>C17+C19</f>
        <v>693.11</v>
      </c>
      <c r="D16" s="31">
        <f>D17+D19</f>
        <v>831.73199999999997</v>
      </c>
      <c r="E16" s="31">
        <f t="shared" ref="E16:H16" si="1">E17+E19</f>
        <v>0</v>
      </c>
      <c r="F16" s="31">
        <f t="shared" si="1"/>
        <v>0</v>
      </c>
      <c r="G16" s="31">
        <f t="shared" si="1"/>
        <v>831.73199999999997</v>
      </c>
      <c r="H16" s="31">
        <f t="shared" si="1"/>
        <v>0</v>
      </c>
      <c r="J16" s="29"/>
    </row>
    <row r="17" spans="1:10" ht="31.5" x14ac:dyDescent="0.25">
      <c r="A17" s="32" t="s">
        <v>22</v>
      </c>
      <c r="B17" s="33" t="s">
        <v>23</v>
      </c>
      <c r="C17" s="31">
        <f>C18</f>
        <v>243.11</v>
      </c>
      <c r="D17" s="31">
        <f t="shared" ref="D17:H17" si="2">D18</f>
        <v>291.73200000000003</v>
      </c>
      <c r="E17" s="31">
        <f t="shared" si="2"/>
        <v>0</v>
      </c>
      <c r="F17" s="31">
        <f t="shared" si="2"/>
        <v>0</v>
      </c>
      <c r="G17" s="31">
        <f t="shared" si="2"/>
        <v>291.73200000000003</v>
      </c>
      <c r="H17" s="34">
        <f t="shared" si="2"/>
        <v>0</v>
      </c>
      <c r="J17" s="29"/>
    </row>
    <row r="18" spans="1:10" s="40" customFormat="1" x14ac:dyDescent="0.25">
      <c r="A18" s="25" t="s">
        <v>24</v>
      </c>
      <c r="B18" s="35" t="s">
        <v>25</v>
      </c>
      <c r="C18" s="36">
        <v>243.11</v>
      </c>
      <c r="D18" s="36">
        <f>C18*1.2</f>
        <v>291.73200000000003</v>
      </c>
      <c r="E18" s="37"/>
      <c r="F18" s="38"/>
      <c r="G18" s="37">
        <f>D18</f>
        <v>291.73200000000003</v>
      </c>
      <c r="H18" s="39"/>
    </row>
    <row r="19" spans="1:10" ht="31.5" x14ac:dyDescent="0.25">
      <c r="A19" s="41" t="s">
        <v>26</v>
      </c>
      <c r="B19" s="42" t="s">
        <v>27</v>
      </c>
      <c r="C19" s="43">
        <f t="shared" ref="C19:H19" si="3">C20</f>
        <v>450</v>
      </c>
      <c r="D19" s="43">
        <f t="shared" si="3"/>
        <v>540</v>
      </c>
      <c r="E19" s="43">
        <f t="shared" si="3"/>
        <v>0</v>
      </c>
      <c r="F19" s="43">
        <f t="shared" si="3"/>
        <v>0</v>
      </c>
      <c r="G19" s="43">
        <f t="shared" si="3"/>
        <v>540</v>
      </c>
      <c r="H19" s="44">
        <f t="shared" si="3"/>
        <v>0</v>
      </c>
    </row>
    <row r="20" spans="1:10" ht="19.5" thickBot="1" x14ac:dyDescent="0.3">
      <c r="A20" s="45" t="s">
        <v>28</v>
      </c>
      <c r="B20" s="46" t="s">
        <v>29</v>
      </c>
      <c r="C20" s="47">
        <v>450</v>
      </c>
      <c r="D20" s="48">
        <f>C20*1.2</f>
        <v>540</v>
      </c>
      <c r="E20" s="49"/>
      <c r="F20" s="50"/>
      <c r="G20" s="48">
        <f>D20</f>
        <v>540</v>
      </c>
      <c r="H20" s="51"/>
    </row>
    <row r="21" spans="1:10" s="40" customFormat="1" x14ac:dyDescent="0.25">
      <c r="A21" s="32" t="s">
        <v>30</v>
      </c>
      <c r="B21" s="52" t="s">
        <v>31</v>
      </c>
      <c r="C21" s="43">
        <f>C22</f>
        <v>606.89</v>
      </c>
      <c r="D21" s="43">
        <f t="shared" ref="D21:H22" si="4">D22</f>
        <v>728.26799999999992</v>
      </c>
      <c r="E21" s="43">
        <f t="shared" si="4"/>
        <v>0</v>
      </c>
      <c r="F21" s="43">
        <f t="shared" si="4"/>
        <v>0</v>
      </c>
      <c r="G21" s="43">
        <f t="shared" si="4"/>
        <v>728.26799999999992</v>
      </c>
      <c r="H21" s="43">
        <f t="shared" si="4"/>
        <v>0</v>
      </c>
    </row>
    <row r="22" spans="1:10" ht="31.5" x14ac:dyDescent="0.25">
      <c r="A22" s="41" t="s">
        <v>22</v>
      </c>
      <c r="B22" s="53" t="s">
        <v>32</v>
      </c>
      <c r="C22" s="43">
        <f>C23</f>
        <v>606.89</v>
      </c>
      <c r="D22" s="43">
        <f t="shared" si="4"/>
        <v>728.26799999999992</v>
      </c>
      <c r="E22" s="43">
        <f t="shared" si="4"/>
        <v>0</v>
      </c>
      <c r="F22" s="43">
        <f t="shared" si="4"/>
        <v>0</v>
      </c>
      <c r="G22" s="43">
        <f t="shared" si="4"/>
        <v>728.26799999999992</v>
      </c>
      <c r="H22" s="44">
        <f t="shared" si="4"/>
        <v>0</v>
      </c>
    </row>
    <row r="23" spans="1:10" ht="31.5" x14ac:dyDescent="0.25">
      <c r="A23" s="54" t="s">
        <v>24</v>
      </c>
      <c r="B23" s="55" t="s">
        <v>33</v>
      </c>
      <c r="C23" s="36">
        <v>606.89</v>
      </c>
      <c r="D23" s="37">
        <f>C23*1.2</f>
        <v>728.26799999999992</v>
      </c>
      <c r="E23" s="56"/>
      <c r="F23" s="57"/>
      <c r="G23" s="37">
        <f>D23</f>
        <v>728.26799999999992</v>
      </c>
      <c r="H23" s="58"/>
    </row>
    <row r="25" spans="1:10" ht="18.75" x14ac:dyDescent="0.25">
      <c r="A25" s="59"/>
      <c r="B25" s="60" t="s">
        <v>34</v>
      </c>
      <c r="C25" s="60"/>
      <c r="D25" s="61"/>
      <c r="E25" s="61" t="s">
        <v>35</v>
      </c>
      <c r="F25" s="62"/>
      <c r="G25" s="63"/>
      <c r="H25" s="59"/>
    </row>
    <row r="26" spans="1:10" ht="18.75" x14ac:dyDescent="0.25">
      <c r="A26" s="59"/>
      <c r="B26" s="60" t="s">
        <v>36</v>
      </c>
      <c r="C26" s="60"/>
      <c r="D26" s="61"/>
      <c r="E26" s="61"/>
      <c r="F26" s="64"/>
      <c r="G26" s="63"/>
      <c r="H26" s="59"/>
    </row>
    <row r="27" spans="1:10" ht="18.75" x14ac:dyDescent="0.25">
      <c r="A27" s="59"/>
      <c r="B27" s="65"/>
      <c r="C27" s="65"/>
      <c r="D27" s="66"/>
      <c r="E27" s="66"/>
      <c r="F27" s="67"/>
      <c r="G27" s="67"/>
      <c r="H27" s="59"/>
    </row>
    <row r="28" spans="1:10" x14ac:dyDescent="0.25">
      <c r="B28" s="60" t="s">
        <v>37</v>
      </c>
      <c r="C28" s="60"/>
      <c r="D28" s="69"/>
      <c r="E28" s="69" t="s">
        <v>38</v>
      </c>
    </row>
    <row r="29" spans="1:10" x14ac:dyDescent="0.25">
      <c r="B29" s="65"/>
      <c r="C29" s="65"/>
      <c r="D29" s="66"/>
      <c r="E29" s="66"/>
    </row>
    <row r="30" spans="1:10" ht="28.5" customHeight="1" x14ac:dyDescent="0.25">
      <c r="B30" s="60" t="s">
        <v>39</v>
      </c>
      <c r="C30" s="60"/>
      <c r="D30" s="69"/>
      <c r="E30" s="69" t="s">
        <v>40</v>
      </c>
    </row>
    <row r="31" spans="1:10" x14ac:dyDescent="0.25">
      <c r="B31" s="70"/>
      <c r="C31" s="71"/>
      <c r="D31" s="71"/>
    </row>
    <row r="32" spans="1:10" x14ac:dyDescent="0.25">
      <c r="B32" s="70"/>
      <c r="C32" s="71"/>
      <c r="D32" s="71"/>
    </row>
    <row r="33" spans="2:4" x14ac:dyDescent="0.25">
      <c r="B33" s="70"/>
      <c r="C33" s="71"/>
      <c r="D33" s="71"/>
    </row>
    <row r="34" spans="2:4" x14ac:dyDescent="0.25">
      <c r="B34" s="70"/>
      <c r="C34" s="71"/>
      <c r="D34" s="71"/>
    </row>
  </sheetData>
  <mergeCells count="12">
    <mergeCell ref="A8:H8"/>
    <mergeCell ref="A9:H9"/>
    <mergeCell ref="A11:A13"/>
    <mergeCell ref="B11:B13"/>
    <mergeCell ref="C11:H11"/>
    <mergeCell ref="D12:H12"/>
    <mergeCell ref="A1:B1"/>
    <mergeCell ref="A2:B2"/>
    <mergeCell ref="A3:B3"/>
    <mergeCell ref="A4:B4"/>
    <mergeCell ref="A5:B5"/>
    <mergeCell ref="A7:H7"/>
  </mergeCells>
  <pageMargins left="0.7" right="0.7" top="0.75" bottom="0.75" header="0.3" footer="0.3"/>
  <pageSetup paperSize="9" scale="84" orientation="landscape" horizontalDpi="180" verticalDpi="180" r:id="rId1"/>
  <rowBreaks count="1" manualBreakCount="1">
    <brk id="3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КВ от 07.08.19</vt:lpstr>
      <vt:lpstr>'КВ от 07.08.19'!Область_печати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Станислав Яковлевич</dc:creator>
  <cp:lastModifiedBy>Иванов Станислав Яковлевич</cp:lastModifiedBy>
  <dcterms:created xsi:type="dcterms:W3CDTF">2019-08-14T01:30:57Z</dcterms:created>
  <dcterms:modified xsi:type="dcterms:W3CDTF">2019-08-14T01:32:58Z</dcterms:modified>
</cp:coreProperties>
</file>