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230" activeTab="1"/>
  </bookViews>
  <sheets>
    <sheet name="Тариф МГ" sheetId="2" r:id="rId1"/>
    <sheet name="Тариф Ленск" sheetId="3" r:id="rId2"/>
  </sheets>
  <definedNames>
    <definedName name="_xlnm.Print_Area" localSheetId="1">'Тариф Ленск'!$A$1:$D$65</definedName>
    <definedName name="_xlnm.Print_Area" localSheetId="0">'Тариф МГ'!$A$1:$D$72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48" i="3"/>
  <c r="D37" i="3"/>
  <c r="D23" i="3"/>
  <c r="D12" i="3" l="1"/>
  <c r="D31" i="2" l="1"/>
  <c r="D30" i="2" s="1"/>
  <c r="D14" i="2" s="1"/>
  <c r="D60" i="2"/>
  <c r="D55" i="2"/>
  <c r="D48" i="2"/>
  <c r="D43" i="2"/>
  <c r="D38" i="2"/>
  <c r="D36" i="2"/>
  <c r="D27" i="2"/>
  <c r="D18" i="2"/>
  <c r="D65" i="2" l="1"/>
  <c r="D42" i="3"/>
  <c r="D22" i="3"/>
  <c r="D8" i="3" s="1"/>
  <c r="D58" i="3" s="1"/>
</calcChain>
</file>

<file path=xl/sharedStrings.xml><?xml version="1.0" encoding="utf-8"?>
<sst xmlns="http://schemas.openxmlformats.org/spreadsheetml/2006/main" count="346" uniqueCount="160">
  <si>
    <t>N</t>
  </si>
  <si>
    <t>Наименование показателя</t>
  </si>
  <si>
    <t>Единицы измерения</t>
  </si>
  <si>
    <t>Итого</t>
  </si>
  <si>
    <t>ЛПУМГ</t>
  </si>
  <si>
    <t>Расходы на транспортировку газа по данным бухгалтерского учета, в том числе:</t>
  </si>
  <si>
    <t>тыс. руб.</t>
  </si>
  <si>
    <t>1.1.</t>
  </si>
  <si>
    <t>Фонд оплаты труда</t>
  </si>
  <si>
    <t>1.2.</t>
  </si>
  <si>
    <t>Отчисление на уплату страховых взносов</t>
  </si>
  <si>
    <t>1.3.</t>
  </si>
  <si>
    <t>Материальные затраты:</t>
  </si>
  <si>
    <t>1.3.1.</t>
  </si>
  <si>
    <t>электроэнергия</t>
  </si>
  <si>
    <t>1.3.2.</t>
  </si>
  <si>
    <t>коммунальные платежи (кроме электроэнергии)</t>
  </si>
  <si>
    <t>1.3.3.</t>
  </si>
  <si>
    <t>сырье и материалы</t>
  </si>
  <si>
    <t>1.3.4.</t>
  </si>
  <si>
    <t>топливо</t>
  </si>
  <si>
    <t>1.3.5.</t>
  </si>
  <si>
    <t>1.3.6.</t>
  </si>
  <si>
    <t>газ на собственные нужды и технологические потери</t>
  </si>
  <si>
    <t>1.4.</t>
  </si>
  <si>
    <t>Амортизация основных средств, в том числе</t>
  </si>
  <si>
    <t>1.4.1.</t>
  </si>
  <si>
    <t>амортизация трубопроводов и газораспределительных станций</t>
  </si>
  <si>
    <t>1.4.2.</t>
  </si>
  <si>
    <t>амортизация прочего имущества</t>
  </si>
  <si>
    <t>1.5.</t>
  </si>
  <si>
    <t>Прочие услуги</t>
  </si>
  <si>
    <t>1.5.1.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</si>
  <si>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</si>
  <si>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</si>
  <si>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</si>
  <si>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</si>
  <si>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</si>
  <si>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</si>
  <si>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1.5.1.4</t>
  </si>
  <si>
    <t>прочие услуги</t>
  </si>
  <si>
    <t>1.5.2.</t>
  </si>
  <si>
    <t>Аренда (лизинг), в том числе:</t>
  </si>
  <si>
    <t>1.5.2.1</t>
  </si>
  <si>
    <t>аренда газопроводов и газораспределительных станций</t>
  </si>
  <si>
    <t>аренда прочего имущества</t>
  </si>
  <si>
    <t>1.5.3.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</si>
  <si>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</si>
  <si>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</si>
  <si>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</si>
  <si>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</si>
  <si>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</si>
  <si>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</si>
  <si>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</si>
  <si>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1.5.4.</t>
  </si>
  <si>
    <t>Капитальный ремонт</t>
  </si>
  <si>
    <t>1.5.5.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</si>
  <si>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</si>
  <si>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</si>
  <si>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</si>
  <si>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</si>
  <si>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</si>
  <si>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</si>
  <si>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</si>
  <si>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1.5.5.4</t>
  </si>
  <si>
    <t>налог на загрязнение окружающей среды</t>
  </si>
  <si>
    <t>1.5.6.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</si>
  <si>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</si>
  <si>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</si>
  <si>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</si>
  <si>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</si>
  <si>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</si>
  <si>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</si>
  <si>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</si>
  <si>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</si>
  <si>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</si>
  <si>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</si>
  <si>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</si>
  <si>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3.1.</t>
  </si>
  <si>
    <t>Услуги банков</t>
  </si>
  <si>
    <t>3.2.</t>
  </si>
  <si>
    <t>Проценты по целевым кредитам</t>
  </si>
  <si>
    <t>3.3.</t>
  </si>
  <si>
    <t>Социальное развитие и выплаты социального характера</t>
  </si>
  <si>
    <t>3.4.</t>
  </si>
  <si>
    <t>Прочие</t>
  </si>
  <si>
    <t>Расходы из чистой прибыли, в том числе:</t>
  </si>
  <si>
    <t>4.1.</t>
  </si>
  <si>
    <t>Капитальные вложения</t>
  </si>
  <si>
    <t>4.2.</t>
  </si>
  <si>
    <t>Обслуживание привлеченного на долгосрочной основе капитала</t>
  </si>
  <si>
    <t>4.3.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</si>
  <si>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</si>
  <si>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</si>
  <si>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</si>
  <si>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</si>
  <si>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</si>
  <si>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</si>
  <si>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</si>
  <si>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</si>
  <si>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</si>
  <si>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</si>
  <si>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</si>
  <si>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-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</si>
  <si>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</si>
  <si>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</si>
  <si>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</si>
  <si>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№ 2</t>
  </si>
  <si>
    <t xml:space="preserve">к приказу ФАС России </t>
  </si>
  <si>
    <t>Форма 1</t>
  </si>
  <si>
    <t>Информация об основных показателях финансово-хозяйственной деятельности</t>
  </si>
  <si>
    <t>АО "Сахатранснефтегаз"</t>
  </si>
  <si>
    <t>(наименование субъекта естественной монополии)</t>
  </si>
  <si>
    <t xml:space="preserve"> в сфере оказания услуг по транспортировке газа по магистральным трубопроводам на территории Республики Саха (Якутия), кроме Ленского района </t>
  </si>
  <si>
    <t>от 25.12.2020 № 1284/20</t>
  </si>
  <si>
    <t xml:space="preserve"> в сфере оказания услуг по транспортировке газа по магистральным трубопроводам на территории Республики Саха (Якутия) Ленского района </t>
  </si>
  <si>
    <t>1.3.7.</t>
  </si>
  <si>
    <t>Авиация</t>
  </si>
  <si>
    <t>Автотранспорт привлеченный</t>
  </si>
  <si>
    <t>1.3.8.</t>
  </si>
  <si>
    <t>профессиональные услуги</t>
  </si>
  <si>
    <t>другие услуги</t>
  </si>
  <si>
    <t>командировочные и подготовка кадров</t>
  </si>
  <si>
    <t>охрана труда и ГОиЧС</t>
  </si>
  <si>
    <t>реклама и почтовые расходы</t>
  </si>
  <si>
    <t>общепроизводственные расходы</t>
  </si>
  <si>
    <t>1.5.6.5</t>
  </si>
  <si>
    <t>Содержание скорой помощи п.Кысыл-Сыр</t>
  </si>
  <si>
    <t>Проезд в отпуск</t>
  </si>
  <si>
    <t>автотранспорт привлеченный</t>
  </si>
  <si>
    <t>1.4.3.</t>
  </si>
  <si>
    <t>1.4.4.</t>
  </si>
  <si>
    <t>1.4.5.</t>
  </si>
  <si>
    <t>1.4.6.</t>
  </si>
  <si>
    <t>1.6.</t>
  </si>
  <si>
    <t>1.6.1.</t>
  </si>
  <si>
    <t>1.6.1.1</t>
  </si>
  <si>
    <t>1.6.1.2</t>
  </si>
  <si>
    <t>1.6.1.3</t>
  </si>
  <si>
    <t>1.6.1.4</t>
  </si>
  <si>
    <t>1.6.1.7</t>
  </si>
  <si>
    <t>1.6.2.</t>
  </si>
  <si>
    <t>1.6.2.1</t>
  </si>
  <si>
    <t>1.6.2.2</t>
  </si>
  <si>
    <t>1.6.3.</t>
  </si>
  <si>
    <t>1.6.3.1</t>
  </si>
  <si>
    <t>1.6.3.2</t>
  </si>
  <si>
    <t>1.6.3.3</t>
  </si>
  <si>
    <t>1.6.4.</t>
  </si>
  <si>
    <t>1.6.5.</t>
  </si>
  <si>
    <t>1.6.5.1</t>
  </si>
  <si>
    <t>1.6.5.2</t>
  </si>
  <si>
    <t>1.6.5.3</t>
  </si>
  <si>
    <t>1.6.5.4</t>
  </si>
  <si>
    <t>1.6.6.</t>
  </si>
  <si>
    <t>1.6.6.1</t>
  </si>
  <si>
    <t>1.6.6.2</t>
  </si>
  <si>
    <t>1.6.6.3</t>
  </si>
  <si>
    <t>1.6.6.4</t>
  </si>
  <si>
    <t>на 2022 год (план)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</si>
</sst>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\ _₽_-;\-* #,##0.0\ _₽_-;_-* &quot;-&quot;??\ _₽_-;_-@_-"/>
    <numFmt numFmtId="166" formatCode="_-* #,##0\ _₽_-;\-* #,##0\ _₽_-;_-* &quot;-&quot;??\ _₽_-;_-@_-"/>
    <numFmt numFmtId="167" formatCode="_-* #,##0\ _₽_-;\-* #,##0\ _₽_-;_-* &quot;-&quot;?\ _₽_-;_-@_-"/>
    <numFmt numFmtId="168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6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horizontal="left" vertical="center" wrapText="1" indent="2"/>
    </xf>
    <xf numFmtId="0" fontId="2" fillId="0" borderId="0" xfId="2" applyFill="1"/>
    <xf numFmtId="0" fontId="7" fillId="0" borderId="0" xfId="2" applyFont="1" applyFill="1"/>
    <xf numFmtId="0" fontId="4" fillId="0" borderId="0" xfId="2" applyFont="1" applyFill="1"/>
    <xf numFmtId="0" fontId="6" fillId="0" borderId="0" xfId="3" applyFont="1" applyFill="1" applyAlignment="1">
      <alignment horizontal="center" vertical="center" wrapText="1"/>
    </xf>
    <xf numFmtId="0" fontId="1" fillId="0" borderId="0" xfId="4"/>
    <xf numFmtId="165" fontId="5" fillId="0" borderId="0" xfId="5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justify" vertical="center" wrapText="1"/>
    </xf>
    <xf numFmtId="16" fontId="5" fillId="0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 indent="2"/>
    </xf>
    <xf numFmtId="0" fontId="7" fillId="0" borderId="1" xfId="2" applyFont="1" applyFill="1" applyBorder="1" applyAlignment="1">
      <alignment horizontal="justify" vertical="center" wrapText="1"/>
    </xf>
    <xf numFmtId="0" fontId="2" fillId="0" borderId="1" xfId="2" applyFill="1" applyBorder="1" applyAlignment="1">
      <alignment horizontal="center" vertical="center"/>
    </xf>
    <xf numFmtId="166" fontId="5" fillId="0" borderId="1" xfId="5" applyNumberFormat="1" applyFont="1" applyFill="1" applyBorder="1" applyAlignment="1">
      <alignment horizontal="center" vertical="center"/>
    </xf>
    <xf numFmtId="166" fontId="5" fillId="0" borderId="1" xfId="5" applyNumberFormat="1" applyFont="1" applyFill="1" applyBorder="1" applyAlignment="1">
      <alignment horizontal="center" vertical="center" wrapText="1"/>
    </xf>
    <xf numFmtId="167" fontId="7" fillId="0" borderId="1" xfId="6" applyNumberFormat="1" applyFont="1" applyFill="1" applyBorder="1" applyAlignment="1">
      <alignment horizontal="center" vertical="center" wrapText="1"/>
    </xf>
    <xf numFmtId="167" fontId="7" fillId="0" borderId="1" xfId="6" applyNumberFormat="1" applyFont="1" applyFill="1" applyBorder="1" applyAlignment="1">
      <alignment horizontal="right" vertical="center"/>
    </xf>
    <xf numFmtId="167" fontId="7" fillId="0" borderId="1" xfId="6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166" fontId="0" fillId="2" borderId="0" xfId="0" applyNumberFormat="1" applyFill="1"/>
    <xf numFmtId="168" fontId="11" fillId="0" borderId="1" xfId="0" applyNumberFormat="1" applyFont="1" applyFill="1" applyBorder="1" applyAlignment="1">
      <alignment horizontal="left" vertical="center" wrapText="1"/>
    </xf>
    <xf numFmtId="167" fontId="7" fillId="2" borderId="1" xfId="6" applyNumberFormat="1" applyFont="1" applyFill="1" applyBorder="1" applyAlignment="1">
      <alignment horizontal="center" vertical="center"/>
    </xf>
    <xf numFmtId="167" fontId="7" fillId="2" borderId="1" xfId="6" applyNumberFormat="1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167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right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top"/>
    </xf>
    <xf numFmtId="0" fontId="6" fillId="0" borderId="0" xfId="3" applyFont="1" applyFill="1" applyAlignment="1">
      <alignment horizontal="center" vertical="center" wrapText="1"/>
    </xf>
    <xf numFmtId="0" fontId="7" fillId="0" borderId="0" xfId="2" applyFont="1" applyFill="1" applyAlignment="1">
      <alignment horizontal="right"/>
    </xf>
    <xf numFmtId="0" fontId="6" fillId="0" borderId="4" xfId="3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6" xfId="2"/>
    <cellStyle name="Обычный 7" xfId="4"/>
    <cellStyle name="Финансовый" xfId="1" builtinId="3"/>
    <cellStyle name="Финансовый 4" xfId="5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view="pageBreakPreview" zoomScale="90" zoomScaleNormal="100" zoomScaleSheetLayoutView="90" workbookViewId="0">
      <selection activeCell="F12" sqref="F12"/>
    </sheetView>
  </sheetViews>
  <sheetFormatPr defaultRowHeight="15" x14ac:dyDescent="0.25"/>
  <cols>
    <col min="1" max="1" width="9.140625" style="12"/>
    <col min="2" max="2" width="75" style="12" customWidth="1"/>
    <col min="3" max="3" width="15.28515625" style="12" customWidth="1"/>
    <col min="4" max="4" width="19.28515625" style="12" customWidth="1"/>
    <col min="5" max="5" width="11.140625" style="12" bestFit="1" customWidth="1"/>
    <col min="6" max="6" width="16.85546875" style="12" customWidth="1"/>
    <col min="7" max="7" width="13.85546875" style="12" customWidth="1"/>
    <col min="8" max="16384" width="9.140625" style="12"/>
  </cols>
  <sheetData>
    <row r="1" spans="1:17" ht="15.75" x14ac:dyDescent="0.25">
      <c r="A1" s="14"/>
      <c r="B1" s="14"/>
      <c r="C1" s="49" t="s">
        <v>107</v>
      </c>
      <c r="D1" s="49"/>
    </row>
    <row r="2" spans="1:17" ht="15.75" x14ac:dyDescent="0.25">
      <c r="A2" s="14"/>
      <c r="B2" s="14"/>
      <c r="C2" s="49" t="s">
        <v>108</v>
      </c>
      <c r="D2" s="49"/>
    </row>
    <row r="3" spans="1:17" ht="15.75" x14ac:dyDescent="0.25">
      <c r="A3" s="14"/>
      <c r="B3" s="14"/>
      <c r="C3" s="49" t="s">
        <v>114</v>
      </c>
      <c r="D3" s="49"/>
    </row>
    <row r="4" spans="1:17" ht="15.75" x14ac:dyDescent="0.25">
      <c r="A4" s="14"/>
      <c r="B4" s="14"/>
      <c r="C4" s="15"/>
      <c r="D4" s="16"/>
    </row>
    <row r="5" spans="1:17" ht="18.75" x14ac:dyDescent="0.3">
      <c r="A5" s="14"/>
      <c r="B5" s="14"/>
      <c r="C5" s="44" t="s">
        <v>109</v>
      </c>
      <c r="D5" s="44"/>
    </row>
    <row r="6" spans="1:17" ht="15.75" x14ac:dyDescent="0.25">
      <c r="A6" s="45" t="s">
        <v>110</v>
      </c>
      <c r="B6" s="45"/>
      <c r="C6" s="45"/>
      <c r="D6" s="45"/>
    </row>
    <row r="7" spans="1:17" ht="15.75" x14ac:dyDescent="0.25">
      <c r="A7" s="46" t="s">
        <v>111</v>
      </c>
      <c r="B7" s="46"/>
      <c r="C7" s="46"/>
      <c r="D7" s="46"/>
    </row>
    <row r="8" spans="1:17" ht="15.75" x14ac:dyDescent="0.25">
      <c r="A8" s="47" t="s">
        <v>112</v>
      </c>
      <c r="B8" s="47"/>
      <c r="C8" s="47"/>
      <c r="D8" s="47"/>
      <c r="I8" s="14"/>
      <c r="J8" s="14"/>
      <c r="K8" s="15"/>
      <c r="L8" s="16"/>
      <c r="N8" s="14"/>
      <c r="O8" s="14"/>
      <c r="P8" s="15"/>
      <c r="Q8" s="16"/>
    </row>
    <row r="9" spans="1:17" ht="40.5" customHeight="1" x14ac:dyDescent="0.25">
      <c r="A9" s="48" t="s">
        <v>113</v>
      </c>
      <c r="B9" s="48"/>
      <c r="C9" s="48"/>
      <c r="D9" s="48"/>
      <c r="I9" s="14"/>
      <c r="J9" s="14"/>
      <c r="K9" s="15"/>
      <c r="L9" s="16"/>
      <c r="N9" s="14"/>
      <c r="O9" s="14"/>
      <c r="P9" s="15"/>
      <c r="Q9" s="16"/>
    </row>
    <row r="10" spans="1:17" ht="15.75" customHeight="1" x14ac:dyDescent="0.25">
      <c r="A10" s="48" t="s">
        <v>159</v>
      </c>
      <c r="B10" s="48"/>
      <c r="C10" s="48"/>
      <c r="D10" s="48"/>
      <c r="I10" s="14"/>
      <c r="J10" s="14"/>
      <c r="K10" s="15"/>
      <c r="L10" s="16"/>
      <c r="N10" s="14"/>
      <c r="O10" s="14"/>
      <c r="P10" s="15"/>
      <c r="Q10" s="16"/>
    </row>
    <row r="11" spans="1:17" ht="15.75" customHeight="1" x14ac:dyDescent="0.25">
      <c r="A11" s="17"/>
      <c r="B11" s="17"/>
      <c r="C11" s="17"/>
      <c r="D11" s="17"/>
      <c r="I11" s="14"/>
      <c r="J11" s="14"/>
      <c r="K11" s="15"/>
      <c r="L11" s="16"/>
      <c r="N11" s="14"/>
      <c r="O11" s="14"/>
      <c r="P11" s="15"/>
      <c r="Q11" s="16"/>
    </row>
    <row r="12" spans="1:17" ht="15.7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I12" s="14"/>
      <c r="J12" s="14"/>
      <c r="K12" s="15"/>
      <c r="L12" s="16"/>
      <c r="N12" s="14"/>
      <c r="O12" s="14"/>
      <c r="P12" s="15"/>
      <c r="Q12" s="16"/>
    </row>
    <row r="13" spans="1:17" ht="18.75" x14ac:dyDescent="0.3">
      <c r="A13" s="2">
        <v>1</v>
      </c>
      <c r="B13" s="2">
        <v>2</v>
      </c>
      <c r="C13" s="2">
        <v>3</v>
      </c>
      <c r="D13" s="2">
        <v>4</v>
      </c>
      <c r="I13" s="14"/>
      <c r="J13" s="14"/>
      <c r="K13" s="44"/>
      <c r="L13" s="44"/>
      <c r="N13" s="14"/>
      <c r="O13" s="14"/>
      <c r="P13" s="44"/>
      <c r="Q13" s="44"/>
    </row>
    <row r="14" spans="1:17" ht="33" customHeight="1" x14ac:dyDescent="0.25">
      <c r="A14" s="4">
        <v>1</v>
      </c>
      <c r="B14" s="5" t="s">
        <v>5</v>
      </c>
      <c r="C14" s="4" t="s">
        <v>6</v>
      </c>
      <c r="D14" s="8">
        <f>SUM(D15,D17,D18,D27,D30,D16)</f>
        <v>2661401.65680695</v>
      </c>
      <c r="E14" s="35"/>
      <c r="F14" s="35"/>
      <c r="G14" s="35"/>
      <c r="I14" s="45"/>
      <c r="J14" s="45"/>
      <c r="K14" s="45"/>
      <c r="L14" s="45"/>
      <c r="N14" s="45"/>
      <c r="O14" s="45"/>
      <c r="P14" s="45"/>
      <c r="Q14" s="45"/>
    </row>
    <row r="15" spans="1:17" ht="15.75" x14ac:dyDescent="0.25">
      <c r="A15" s="6" t="s">
        <v>7</v>
      </c>
      <c r="B15" s="5" t="s">
        <v>8</v>
      </c>
      <c r="C15" s="4" t="s">
        <v>6</v>
      </c>
      <c r="D15" s="8">
        <v>636265.70000000019</v>
      </c>
      <c r="I15" s="46"/>
      <c r="J15" s="46"/>
      <c r="K15" s="46"/>
      <c r="L15" s="46"/>
      <c r="N15" s="46"/>
      <c r="O15" s="46"/>
      <c r="P15" s="46"/>
      <c r="Q15" s="46"/>
    </row>
    <row r="16" spans="1:17" ht="15.75" x14ac:dyDescent="0.25">
      <c r="A16" s="6" t="s">
        <v>9</v>
      </c>
      <c r="B16" s="5" t="s">
        <v>128</v>
      </c>
      <c r="C16" s="4" t="s">
        <v>6</v>
      </c>
      <c r="D16" s="8">
        <v>16686.900000000001</v>
      </c>
      <c r="I16" s="34"/>
      <c r="J16" s="34"/>
      <c r="K16" s="34"/>
      <c r="L16" s="34"/>
      <c r="N16" s="34"/>
      <c r="O16" s="34"/>
      <c r="P16" s="34"/>
      <c r="Q16" s="34"/>
    </row>
    <row r="17" spans="1:17" ht="15.75" x14ac:dyDescent="0.25">
      <c r="A17" s="6" t="s">
        <v>11</v>
      </c>
      <c r="B17" s="5" t="s">
        <v>10</v>
      </c>
      <c r="C17" s="4" t="s">
        <v>6</v>
      </c>
      <c r="D17" s="8">
        <v>183244.5</v>
      </c>
      <c r="I17" s="47"/>
      <c r="J17" s="47"/>
      <c r="K17" s="47"/>
      <c r="L17" s="47"/>
      <c r="N17" s="47"/>
      <c r="O17" s="47"/>
      <c r="P17" s="47"/>
      <c r="Q17" s="47"/>
    </row>
    <row r="18" spans="1:17" ht="15.75" x14ac:dyDescent="0.25">
      <c r="A18" s="6" t="s">
        <v>24</v>
      </c>
      <c r="B18" s="5" t="s">
        <v>12</v>
      </c>
      <c r="C18" s="4" t="s">
        <v>6</v>
      </c>
      <c r="D18" s="8">
        <f>SUM(D19:D26)</f>
        <v>257490.38329656931</v>
      </c>
      <c r="I18" s="48"/>
      <c r="J18" s="48"/>
      <c r="K18" s="48"/>
      <c r="L18" s="48"/>
      <c r="N18" s="48"/>
      <c r="O18" s="48"/>
      <c r="P18" s="48"/>
      <c r="Q18" s="48"/>
    </row>
    <row r="19" spans="1:17" ht="15.75" x14ac:dyDescent="0.25">
      <c r="A19" s="11" t="s">
        <v>13</v>
      </c>
      <c r="B19" s="5" t="s">
        <v>14</v>
      </c>
      <c r="C19" s="4" t="s">
        <v>6</v>
      </c>
      <c r="D19" s="8">
        <v>12782.770520000002</v>
      </c>
      <c r="I19" s="48"/>
      <c r="J19" s="48"/>
      <c r="K19" s="48"/>
      <c r="L19" s="48"/>
      <c r="N19" s="48"/>
      <c r="O19" s="48"/>
      <c r="P19" s="48"/>
      <c r="Q19" s="48"/>
    </row>
    <row r="20" spans="1:17" ht="15.75" x14ac:dyDescent="0.25">
      <c r="A20" s="11" t="s">
        <v>15</v>
      </c>
      <c r="B20" s="5" t="s">
        <v>16</v>
      </c>
      <c r="C20" s="4" t="s">
        <v>6</v>
      </c>
      <c r="D20" s="8">
        <v>9799.8245695999994</v>
      </c>
    </row>
    <row r="21" spans="1:17" ht="15.75" x14ac:dyDescent="0.25">
      <c r="A21" s="11" t="s">
        <v>17</v>
      </c>
      <c r="B21" s="5" t="s">
        <v>18</v>
      </c>
      <c r="C21" s="4" t="s">
        <v>6</v>
      </c>
      <c r="D21" s="8">
        <v>114767.9625563802</v>
      </c>
    </row>
    <row r="22" spans="1:17" ht="15.75" x14ac:dyDescent="0.25">
      <c r="A22" s="11" t="s">
        <v>19</v>
      </c>
      <c r="B22" s="5" t="s">
        <v>20</v>
      </c>
      <c r="C22" s="4" t="s">
        <v>6</v>
      </c>
      <c r="D22" s="8">
        <v>43140.4747229891</v>
      </c>
    </row>
    <row r="23" spans="1:17" ht="15.75" x14ac:dyDescent="0.25">
      <c r="A23" s="11" t="s">
        <v>21</v>
      </c>
      <c r="B23" s="5" t="s">
        <v>23</v>
      </c>
      <c r="C23" s="4" t="s">
        <v>6</v>
      </c>
      <c r="D23" s="8">
        <v>64079.538526000004</v>
      </c>
    </row>
    <row r="24" spans="1:17" ht="15.75" x14ac:dyDescent="0.25">
      <c r="A24" s="11" t="s">
        <v>22</v>
      </c>
      <c r="B24" s="5" t="s">
        <v>117</v>
      </c>
      <c r="C24" s="4" t="s">
        <v>6</v>
      </c>
      <c r="D24" s="8">
        <v>6642.8403703999993</v>
      </c>
    </row>
    <row r="25" spans="1:17" ht="15.75" x14ac:dyDescent="0.25">
      <c r="A25" s="11" t="s">
        <v>116</v>
      </c>
      <c r="B25" s="5" t="s">
        <v>118</v>
      </c>
      <c r="C25" s="4" t="s">
        <v>6</v>
      </c>
      <c r="D25" s="8">
        <v>4475.7136111999953</v>
      </c>
    </row>
    <row r="26" spans="1:17" ht="15.75" x14ac:dyDescent="0.25">
      <c r="A26" s="11" t="s">
        <v>119</v>
      </c>
      <c r="B26" s="5" t="s">
        <v>85</v>
      </c>
      <c r="C26" s="4" t="s">
        <v>6</v>
      </c>
      <c r="D26" s="8">
        <v>1801.2584200000001</v>
      </c>
    </row>
    <row r="27" spans="1:17" ht="19.5" customHeight="1" x14ac:dyDescent="0.25">
      <c r="A27" s="6" t="s">
        <v>24</v>
      </c>
      <c r="B27" s="5" t="s">
        <v>25</v>
      </c>
      <c r="C27" s="4" t="s">
        <v>6</v>
      </c>
      <c r="D27" s="8">
        <f>SUM(D28:D29)</f>
        <v>927814.51179999998</v>
      </c>
    </row>
    <row r="28" spans="1:17" ht="19.5" customHeight="1" x14ac:dyDescent="0.25">
      <c r="A28" s="11" t="s">
        <v>26</v>
      </c>
      <c r="B28" s="13" t="s">
        <v>27</v>
      </c>
      <c r="C28" s="4" t="s">
        <v>6</v>
      </c>
      <c r="D28" s="8">
        <v>801753.85676440375</v>
      </c>
    </row>
    <row r="29" spans="1:17" ht="19.5" customHeight="1" x14ac:dyDescent="0.25">
      <c r="A29" s="11" t="s">
        <v>28</v>
      </c>
      <c r="B29" s="13" t="s">
        <v>29</v>
      </c>
      <c r="C29" s="4" t="s">
        <v>6</v>
      </c>
      <c r="D29" s="8">
        <v>126060.65503559625</v>
      </c>
    </row>
    <row r="30" spans="1:17" ht="19.5" customHeight="1" x14ac:dyDescent="0.25">
      <c r="A30" s="6" t="s">
        <v>30</v>
      </c>
      <c r="B30" s="5" t="s">
        <v>31</v>
      </c>
      <c r="C30" s="4" t="s">
        <v>6</v>
      </c>
      <c r="D30" s="8">
        <f>SUM(D31,D36,D38,D42,D43,D48)</f>
        <v>639899.66171038069</v>
      </c>
    </row>
    <row r="31" spans="1:17" ht="19.5" customHeight="1" x14ac:dyDescent="0.25">
      <c r="A31" s="11" t="s">
        <v>32</v>
      </c>
      <c r="B31" s="5" t="s">
        <v>33</v>
      </c>
      <c r="C31" s="4" t="s">
        <v>6</v>
      </c>
      <c r="D31" s="8">
        <f>SUM(D32:D35)</f>
        <v>247324.0119173399</v>
      </c>
    </row>
    <row r="32" spans="1:17" ht="19.5" customHeight="1" x14ac:dyDescent="0.25">
      <c r="A32" s="4" t="s">
        <v>34</v>
      </c>
      <c r="B32" s="13" t="s">
        <v>35</v>
      </c>
      <c r="C32" s="4" t="s">
        <v>6</v>
      </c>
      <c r="D32" s="8">
        <v>6434.2471691951732</v>
      </c>
    </row>
    <row r="33" spans="1:7" ht="19.5" customHeight="1" x14ac:dyDescent="0.25">
      <c r="A33" s="4" t="s">
        <v>36</v>
      </c>
      <c r="B33" s="13" t="s">
        <v>37</v>
      </c>
      <c r="C33" s="4" t="s">
        <v>6</v>
      </c>
      <c r="D33" s="8">
        <v>17392.280318718109</v>
      </c>
    </row>
    <row r="34" spans="1:7" ht="19.5" customHeight="1" x14ac:dyDescent="0.25">
      <c r="A34" s="4" t="s">
        <v>38</v>
      </c>
      <c r="B34" s="13" t="s">
        <v>120</v>
      </c>
      <c r="C34" s="4" t="s">
        <v>6</v>
      </c>
      <c r="D34" s="8">
        <v>11403.163571081301</v>
      </c>
    </row>
    <row r="35" spans="1:7" ht="19.5" customHeight="1" x14ac:dyDescent="0.25">
      <c r="A35" s="4" t="s">
        <v>39</v>
      </c>
      <c r="B35" s="13" t="s">
        <v>121</v>
      </c>
      <c r="C35" s="4" t="s">
        <v>6</v>
      </c>
      <c r="D35" s="8">
        <v>212094.32085834531</v>
      </c>
      <c r="G35" s="35"/>
    </row>
    <row r="36" spans="1:7" ht="27" customHeight="1" x14ac:dyDescent="0.25">
      <c r="A36" s="11" t="s">
        <v>41</v>
      </c>
      <c r="B36" s="5" t="s">
        <v>42</v>
      </c>
      <c r="C36" s="4" t="s">
        <v>6</v>
      </c>
      <c r="D36" s="8">
        <f>SUM(D37:D37)</f>
        <v>22224.407295763787</v>
      </c>
    </row>
    <row r="37" spans="1:7" ht="27" customHeight="1" x14ac:dyDescent="0.25">
      <c r="A37" s="4" t="s">
        <v>43</v>
      </c>
      <c r="B37" s="13" t="s">
        <v>45</v>
      </c>
      <c r="C37" s="4" t="s">
        <v>6</v>
      </c>
      <c r="D37" s="8">
        <v>22224.407295763787</v>
      </c>
    </row>
    <row r="38" spans="1:7" ht="27" customHeight="1" x14ac:dyDescent="0.25">
      <c r="A38" s="11" t="s">
        <v>46</v>
      </c>
      <c r="B38" s="5" t="s">
        <v>47</v>
      </c>
      <c r="C38" s="4" t="s">
        <v>6</v>
      </c>
      <c r="D38" s="8">
        <f>SUM(D39:D41)</f>
        <v>22070.614459825716</v>
      </c>
    </row>
    <row r="39" spans="1:7" ht="27" customHeight="1" x14ac:dyDescent="0.25">
      <c r="A39" s="4" t="s">
        <v>48</v>
      </c>
      <c r="B39" s="13" t="s">
        <v>49</v>
      </c>
      <c r="C39" s="4" t="s">
        <v>6</v>
      </c>
      <c r="D39" s="8">
        <v>1475.8939791127325</v>
      </c>
    </row>
    <row r="40" spans="1:7" ht="27" customHeight="1" x14ac:dyDescent="0.25">
      <c r="A40" s="4" t="s">
        <v>50</v>
      </c>
      <c r="B40" s="13" t="s">
        <v>51</v>
      </c>
      <c r="C40" s="4" t="s">
        <v>6</v>
      </c>
      <c r="D40" s="8">
        <v>15540.526517127633</v>
      </c>
    </row>
    <row r="41" spans="1:7" ht="27" customHeight="1" x14ac:dyDescent="0.25">
      <c r="A41" s="4" t="s">
        <v>52</v>
      </c>
      <c r="B41" s="13" t="s">
        <v>53</v>
      </c>
      <c r="C41" s="4" t="s">
        <v>6</v>
      </c>
      <c r="D41" s="8">
        <v>5054.1939635853505</v>
      </c>
    </row>
    <row r="42" spans="1:7" ht="27" customHeight="1" x14ac:dyDescent="0.25">
      <c r="A42" s="11" t="s">
        <v>54</v>
      </c>
      <c r="B42" s="5" t="s">
        <v>55</v>
      </c>
      <c r="C42" s="4" t="s">
        <v>6</v>
      </c>
      <c r="D42" s="8">
        <v>270009.89996724285</v>
      </c>
    </row>
    <row r="43" spans="1:7" ht="27" customHeight="1" x14ac:dyDescent="0.25">
      <c r="A43" s="11" t="s">
        <v>56</v>
      </c>
      <c r="B43" s="5" t="s">
        <v>57</v>
      </c>
      <c r="C43" s="4" t="s">
        <v>6</v>
      </c>
      <c r="D43" s="8">
        <f>SUM(D44:D47)</f>
        <v>22695.072540629659</v>
      </c>
    </row>
    <row r="44" spans="1:7" ht="27" customHeight="1" x14ac:dyDescent="0.25">
      <c r="A44" s="4" t="s">
        <v>58</v>
      </c>
      <c r="B44" s="13" t="s">
        <v>59</v>
      </c>
      <c r="C44" s="4" t="s">
        <v>6</v>
      </c>
      <c r="D44" s="8">
        <v>10574.79263746017</v>
      </c>
    </row>
    <row r="45" spans="1:7" ht="28.5" customHeight="1" x14ac:dyDescent="0.25">
      <c r="A45" s="4" t="s">
        <v>60</v>
      </c>
      <c r="B45" s="13" t="s">
        <v>61</v>
      </c>
      <c r="C45" s="4" t="s">
        <v>6</v>
      </c>
      <c r="D45" s="8">
        <v>1367.8257290375996</v>
      </c>
    </row>
    <row r="46" spans="1:7" ht="28.5" customHeight="1" x14ac:dyDescent="0.25">
      <c r="A46" s="4" t="s">
        <v>62</v>
      </c>
      <c r="B46" s="13" t="s">
        <v>63</v>
      </c>
      <c r="C46" s="4" t="s">
        <v>6</v>
      </c>
      <c r="D46" s="8">
        <v>10259.247822073781</v>
      </c>
    </row>
    <row r="47" spans="1:7" ht="28.5" customHeight="1" x14ac:dyDescent="0.25">
      <c r="A47" s="4" t="s">
        <v>64</v>
      </c>
      <c r="B47" s="13" t="s">
        <v>65</v>
      </c>
      <c r="C47" s="4" t="s">
        <v>6</v>
      </c>
      <c r="D47" s="8">
        <v>493.20635205811192</v>
      </c>
    </row>
    <row r="48" spans="1:7" ht="28.5" customHeight="1" x14ac:dyDescent="0.25">
      <c r="A48" s="11" t="s">
        <v>66</v>
      </c>
      <c r="B48" s="5" t="s">
        <v>67</v>
      </c>
      <c r="C48" s="4" t="s">
        <v>6</v>
      </c>
      <c r="D48" s="8">
        <f>SUM(D49:D53)</f>
        <v>55575.655529578762</v>
      </c>
    </row>
    <row r="49" spans="1:4" ht="28.5" customHeight="1" x14ac:dyDescent="0.25">
      <c r="A49" s="4" t="s">
        <v>68</v>
      </c>
      <c r="B49" s="13" t="s">
        <v>122</v>
      </c>
      <c r="C49" s="4" t="s">
        <v>6</v>
      </c>
      <c r="D49" s="8">
        <v>5136.2774451011392</v>
      </c>
    </row>
    <row r="50" spans="1:4" ht="28.5" customHeight="1" x14ac:dyDescent="0.25">
      <c r="A50" s="4" t="s">
        <v>70</v>
      </c>
      <c r="B50" s="13" t="s">
        <v>123</v>
      </c>
      <c r="C50" s="4" t="s">
        <v>6</v>
      </c>
      <c r="D50" s="8">
        <v>17900.498110904966</v>
      </c>
    </row>
    <row r="51" spans="1:4" ht="28.5" customHeight="1" x14ac:dyDescent="0.25">
      <c r="A51" s="4" t="s">
        <v>72</v>
      </c>
      <c r="B51" s="13" t="s">
        <v>124</v>
      </c>
      <c r="C51" s="4" t="s">
        <v>6</v>
      </c>
      <c r="D51" s="8">
        <v>2122.7677385883339</v>
      </c>
    </row>
    <row r="52" spans="1:4" ht="28.5" customHeight="1" x14ac:dyDescent="0.25">
      <c r="A52" s="4" t="s">
        <v>74</v>
      </c>
      <c r="B52" s="13" t="s">
        <v>125</v>
      </c>
      <c r="C52" s="4" t="s">
        <v>6</v>
      </c>
      <c r="D52" s="8">
        <v>13503.293321504623</v>
      </c>
    </row>
    <row r="53" spans="1:4" ht="28.5" customHeight="1" x14ac:dyDescent="0.25">
      <c r="A53" s="4" t="s">
        <v>126</v>
      </c>
      <c r="B53" s="13" t="s">
        <v>75</v>
      </c>
      <c r="C53" s="4" t="s">
        <v>6</v>
      </c>
      <c r="D53" s="8">
        <v>16912.818913479699</v>
      </c>
    </row>
    <row r="54" spans="1:4" ht="28.5" customHeight="1" x14ac:dyDescent="0.25">
      <c r="A54" s="4">
        <v>2</v>
      </c>
      <c r="B54" s="5" t="s">
        <v>76</v>
      </c>
      <c r="C54" s="4" t="s">
        <v>6</v>
      </c>
      <c r="D54" s="8">
        <v>10194.950416691783</v>
      </c>
    </row>
    <row r="55" spans="1:4" ht="28.5" customHeight="1" x14ac:dyDescent="0.25">
      <c r="A55" s="4">
        <v>3</v>
      </c>
      <c r="B55" s="5" t="s">
        <v>77</v>
      </c>
      <c r="C55" s="4" t="s">
        <v>6</v>
      </c>
      <c r="D55" s="8">
        <f>SUM(D56:D59)</f>
        <v>59078.415249098864</v>
      </c>
    </row>
    <row r="56" spans="1:4" ht="28.5" customHeight="1" x14ac:dyDescent="0.25">
      <c r="A56" s="6" t="s">
        <v>78</v>
      </c>
      <c r="B56" s="5" t="s">
        <v>79</v>
      </c>
      <c r="C56" s="4" t="s">
        <v>6</v>
      </c>
      <c r="D56" s="8">
        <v>2903.7186216</v>
      </c>
    </row>
    <row r="57" spans="1:4" ht="28.5" customHeight="1" x14ac:dyDescent="0.25">
      <c r="A57" s="6" t="s">
        <v>80</v>
      </c>
      <c r="B57" s="5" t="s">
        <v>81</v>
      </c>
      <c r="C57" s="4" t="s">
        <v>6</v>
      </c>
      <c r="D57" s="8">
        <v>29849</v>
      </c>
    </row>
    <row r="58" spans="1:4" ht="25.5" customHeight="1" x14ac:dyDescent="0.25">
      <c r="A58" s="6" t="s">
        <v>82</v>
      </c>
      <c r="B58" s="5" t="s">
        <v>83</v>
      </c>
      <c r="C58" s="4" t="s">
        <v>6</v>
      </c>
      <c r="D58" s="8">
        <v>17064.146901679003</v>
      </c>
    </row>
    <row r="59" spans="1:4" ht="25.5" customHeight="1" x14ac:dyDescent="0.25">
      <c r="A59" s="6" t="s">
        <v>84</v>
      </c>
      <c r="B59" s="5" t="s">
        <v>85</v>
      </c>
      <c r="C59" s="4" t="s">
        <v>6</v>
      </c>
      <c r="D59" s="8">
        <v>9261.5497258198611</v>
      </c>
    </row>
    <row r="60" spans="1:4" ht="25.5" customHeight="1" x14ac:dyDescent="0.25">
      <c r="A60" s="4">
        <v>4</v>
      </c>
      <c r="B60" s="5" t="s">
        <v>86</v>
      </c>
      <c r="C60" s="4" t="s">
        <v>6</v>
      </c>
      <c r="D60" s="8">
        <f>SUM(D61:D63)</f>
        <v>433779.21623529401</v>
      </c>
    </row>
    <row r="61" spans="1:4" ht="25.5" customHeight="1" x14ac:dyDescent="0.25">
      <c r="A61" s="6" t="s">
        <v>87</v>
      </c>
      <c r="B61" s="5" t="s">
        <v>88</v>
      </c>
      <c r="C61" s="4" t="s">
        <v>6</v>
      </c>
      <c r="D61" s="8">
        <v>432751.21623529401</v>
      </c>
    </row>
    <row r="62" spans="1:4" ht="25.5" customHeight="1" x14ac:dyDescent="0.25">
      <c r="A62" s="6" t="s">
        <v>89</v>
      </c>
      <c r="B62" s="5" t="s">
        <v>127</v>
      </c>
      <c r="C62" s="4" t="s">
        <v>6</v>
      </c>
      <c r="D62" s="3">
        <v>1028</v>
      </c>
    </row>
    <row r="63" spans="1:4" ht="25.5" customHeight="1" x14ac:dyDescent="0.25">
      <c r="A63" s="6" t="s">
        <v>91</v>
      </c>
      <c r="B63" s="5" t="s">
        <v>92</v>
      </c>
      <c r="C63" s="4" t="s">
        <v>6</v>
      </c>
      <c r="D63" s="3">
        <v>0</v>
      </c>
    </row>
    <row r="64" spans="1:4" ht="25.5" customHeight="1" x14ac:dyDescent="0.25">
      <c r="A64" s="2">
        <v>5</v>
      </c>
      <c r="B64" s="7" t="s">
        <v>93</v>
      </c>
      <c r="C64" s="2" t="s">
        <v>6</v>
      </c>
      <c r="D64" s="8">
        <v>6954.6621253474295</v>
      </c>
    </row>
    <row r="65" spans="1:7" ht="25.5" customHeight="1" x14ac:dyDescent="0.25">
      <c r="A65" s="2">
        <v>6</v>
      </c>
      <c r="B65" s="7" t="s">
        <v>94</v>
      </c>
      <c r="C65" s="2" t="s">
        <v>6</v>
      </c>
      <c r="D65" s="8">
        <f>D14-D54+D55+D60+D64</f>
        <v>3151018.9999999991</v>
      </c>
      <c r="G65" s="35"/>
    </row>
    <row r="66" spans="1:7" ht="37.5" customHeight="1" x14ac:dyDescent="0.25">
      <c r="A66" s="42" t="s">
        <v>95</v>
      </c>
      <c r="B66" s="43"/>
      <c r="C66" s="43"/>
      <c r="D66" s="43"/>
    </row>
    <row r="67" spans="1:7" ht="26.25" customHeight="1" x14ac:dyDescent="0.25">
      <c r="A67" s="2">
        <v>1</v>
      </c>
      <c r="B67" s="7" t="s">
        <v>96</v>
      </c>
      <c r="C67" s="2" t="s">
        <v>97</v>
      </c>
      <c r="D67" s="9">
        <v>727</v>
      </c>
    </row>
    <row r="68" spans="1:7" ht="17.25" customHeight="1" x14ac:dyDescent="0.25">
      <c r="A68" s="2">
        <v>2</v>
      </c>
      <c r="B68" s="7" t="s">
        <v>98</v>
      </c>
      <c r="C68" s="2" t="s">
        <v>99</v>
      </c>
      <c r="D68" s="9">
        <v>2715</v>
      </c>
    </row>
    <row r="69" spans="1:7" ht="17.25" customHeight="1" x14ac:dyDescent="0.25">
      <c r="A69" s="2">
        <v>3</v>
      </c>
      <c r="B69" s="7" t="s">
        <v>100</v>
      </c>
      <c r="C69" s="2" t="s">
        <v>101</v>
      </c>
      <c r="D69" s="2">
        <v>100</v>
      </c>
    </row>
    <row r="70" spans="1:7" ht="17.25" customHeight="1" x14ac:dyDescent="0.25">
      <c r="A70" s="2">
        <v>4</v>
      </c>
      <c r="B70" s="7" t="s">
        <v>102</v>
      </c>
      <c r="C70" s="2" t="s">
        <v>97</v>
      </c>
      <c r="D70" s="2" t="s">
        <v>103</v>
      </c>
    </row>
    <row r="71" spans="1:7" ht="17.25" customHeight="1" x14ac:dyDescent="0.25">
      <c r="A71" s="2">
        <v>5</v>
      </c>
      <c r="B71" s="7" t="s">
        <v>104</v>
      </c>
      <c r="C71" s="2" t="s">
        <v>105</v>
      </c>
      <c r="D71" s="2" t="s">
        <v>103</v>
      </c>
    </row>
    <row r="72" spans="1:7" ht="17.25" customHeight="1" x14ac:dyDescent="0.25">
      <c r="A72" s="2">
        <v>6</v>
      </c>
      <c r="B72" s="7" t="s">
        <v>106</v>
      </c>
      <c r="C72" s="2" t="s">
        <v>97</v>
      </c>
      <c r="D72" s="2">
        <v>61</v>
      </c>
    </row>
  </sheetData>
  <mergeCells count="22">
    <mergeCell ref="C1:D1"/>
    <mergeCell ref="C2:D2"/>
    <mergeCell ref="C3:D3"/>
    <mergeCell ref="N14:Q14"/>
    <mergeCell ref="N15:Q15"/>
    <mergeCell ref="N17:Q17"/>
    <mergeCell ref="N18:Q18"/>
    <mergeCell ref="N19:Q19"/>
    <mergeCell ref="A7:D7"/>
    <mergeCell ref="C5:D5"/>
    <mergeCell ref="A6:D6"/>
    <mergeCell ref="A8:D8"/>
    <mergeCell ref="A9:D9"/>
    <mergeCell ref="A10:D10"/>
    <mergeCell ref="P13:Q13"/>
    <mergeCell ref="A66:D66"/>
    <mergeCell ref="K13:L13"/>
    <mergeCell ref="I14:L14"/>
    <mergeCell ref="I15:L15"/>
    <mergeCell ref="I17:L17"/>
    <mergeCell ref="I18:L18"/>
    <mergeCell ref="I19:L19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view="pageBreakPreview" zoomScale="90" zoomScaleNormal="90" zoomScaleSheetLayoutView="90" workbookViewId="0">
      <selection activeCell="A4" sqref="A4:D4"/>
    </sheetView>
  </sheetViews>
  <sheetFormatPr defaultRowHeight="15" x14ac:dyDescent="0.25"/>
  <cols>
    <col min="2" max="2" width="60" customWidth="1"/>
    <col min="3" max="3" width="15.140625" customWidth="1"/>
    <col min="4" max="4" width="31.85546875" customWidth="1"/>
    <col min="6" max="6" width="12.7109375" bestFit="1" customWidth="1"/>
  </cols>
  <sheetData>
    <row r="1" spans="1:4" ht="15.75" x14ac:dyDescent="0.25">
      <c r="A1" s="50" t="s">
        <v>111</v>
      </c>
      <c r="B1" s="50"/>
      <c r="C1" s="50"/>
      <c r="D1" s="50"/>
    </row>
    <row r="2" spans="1:4" ht="15.75" x14ac:dyDescent="0.25">
      <c r="A2" s="47" t="s">
        <v>112</v>
      </c>
      <c r="B2" s="47"/>
      <c r="C2" s="47"/>
      <c r="D2" s="47"/>
    </row>
    <row r="3" spans="1:4" ht="15.75" customHeight="1" x14ac:dyDescent="0.25">
      <c r="A3" s="48" t="s">
        <v>115</v>
      </c>
      <c r="B3" s="48"/>
      <c r="C3" s="48"/>
      <c r="D3" s="48"/>
    </row>
    <row r="4" spans="1:4" ht="15.75" customHeight="1" x14ac:dyDescent="0.25">
      <c r="A4" s="48" t="s">
        <v>159</v>
      </c>
      <c r="B4" s="48"/>
      <c r="C4" s="48"/>
      <c r="D4" s="48"/>
    </row>
    <row r="5" spans="1:4" ht="15.75" x14ac:dyDescent="0.25">
      <c r="A5" s="18"/>
      <c r="B5" s="18"/>
      <c r="C5" s="18"/>
      <c r="D5" s="19"/>
    </row>
    <row r="6" spans="1:4" ht="31.5" x14ac:dyDescent="0.25">
      <c r="A6" s="20" t="s">
        <v>0</v>
      </c>
      <c r="B6" s="20" t="s">
        <v>1</v>
      </c>
      <c r="C6" s="20" t="s">
        <v>2</v>
      </c>
      <c r="D6" s="20" t="s">
        <v>4</v>
      </c>
    </row>
    <row r="7" spans="1:4" ht="26.25" customHeight="1" x14ac:dyDescent="0.25">
      <c r="A7" s="21">
        <v>1</v>
      </c>
      <c r="B7" s="21">
        <v>2</v>
      </c>
      <c r="C7" s="21">
        <v>3</v>
      </c>
      <c r="D7" s="21">
        <v>5</v>
      </c>
    </row>
    <row r="8" spans="1:4" ht="27" customHeight="1" x14ac:dyDescent="0.25">
      <c r="A8" s="22">
        <v>1</v>
      </c>
      <c r="B8" s="23" t="s">
        <v>5</v>
      </c>
      <c r="C8" s="22" t="s">
        <v>6</v>
      </c>
      <c r="D8" s="31">
        <f>SUM(D9,D11,D12,D19,D22,D10)</f>
        <v>90402.4533298233</v>
      </c>
    </row>
    <row r="9" spans="1:4" ht="16.5" customHeight="1" x14ac:dyDescent="0.25">
      <c r="A9" s="24" t="s">
        <v>7</v>
      </c>
      <c r="B9" s="23" t="s">
        <v>8</v>
      </c>
      <c r="C9" s="22" t="s">
        <v>6</v>
      </c>
      <c r="D9" s="32">
        <v>8417.89</v>
      </c>
    </row>
    <row r="10" spans="1:4" ht="16.5" customHeight="1" x14ac:dyDescent="0.25">
      <c r="A10" s="24" t="s">
        <v>9</v>
      </c>
      <c r="B10" s="23" t="s">
        <v>128</v>
      </c>
      <c r="C10" s="22" t="s">
        <v>6</v>
      </c>
      <c r="D10" s="32">
        <v>425</v>
      </c>
    </row>
    <row r="11" spans="1:4" ht="16.5" customHeight="1" x14ac:dyDescent="0.25">
      <c r="A11" s="24" t="s">
        <v>11</v>
      </c>
      <c r="B11" s="23" t="s">
        <v>10</v>
      </c>
      <c r="C11" s="22" t="s">
        <v>6</v>
      </c>
      <c r="D11" s="32">
        <v>2222</v>
      </c>
    </row>
    <row r="12" spans="1:4" ht="16.5" customHeight="1" x14ac:dyDescent="0.25">
      <c r="A12" s="24" t="s">
        <v>24</v>
      </c>
      <c r="B12" s="23" t="s">
        <v>12</v>
      </c>
      <c r="C12" s="22" t="s">
        <v>6</v>
      </c>
      <c r="D12" s="32">
        <f>SUM(D13:D18)</f>
        <v>4142.2068900000004</v>
      </c>
    </row>
    <row r="13" spans="1:4" ht="24" customHeight="1" x14ac:dyDescent="0.25">
      <c r="A13" s="25" t="s">
        <v>26</v>
      </c>
      <c r="B13" s="23" t="s">
        <v>14</v>
      </c>
      <c r="C13" s="22" t="s">
        <v>6</v>
      </c>
      <c r="D13" s="33">
        <v>202</v>
      </c>
    </row>
    <row r="14" spans="1:4" ht="21" customHeight="1" x14ac:dyDescent="0.25">
      <c r="A14" s="25" t="s">
        <v>28</v>
      </c>
      <c r="B14" s="23" t="s">
        <v>16</v>
      </c>
      <c r="C14" s="22" t="s">
        <v>6</v>
      </c>
      <c r="D14" s="33">
        <v>0</v>
      </c>
    </row>
    <row r="15" spans="1:4" ht="21" customHeight="1" x14ac:dyDescent="0.25">
      <c r="A15" s="25" t="s">
        <v>130</v>
      </c>
      <c r="B15" s="23" t="s">
        <v>18</v>
      </c>
      <c r="C15" s="22" t="s">
        <v>6</v>
      </c>
      <c r="D15" s="33">
        <v>2621.7468899999999</v>
      </c>
    </row>
    <row r="16" spans="1:4" ht="21" customHeight="1" x14ac:dyDescent="0.25">
      <c r="A16" s="25" t="s">
        <v>131</v>
      </c>
      <c r="B16" s="23" t="s">
        <v>20</v>
      </c>
      <c r="C16" s="22" t="s">
        <v>6</v>
      </c>
      <c r="D16" s="33">
        <v>16</v>
      </c>
    </row>
    <row r="17" spans="1:4" ht="21" customHeight="1" x14ac:dyDescent="0.25">
      <c r="A17" s="25" t="s">
        <v>132</v>
      </c>
      <c r="B17" s="23" t="s">
        <v>23</v>
      </c>
      <c r="C17" s="22" t="s">
        <v>6</v>
      </c>
      <c r="D17" s="33">
        <v>1293.3599999999999</v>
      </c>
    </row>
    <row r="18" spans="1:4" ht="21" customHeight="1" x14ac:dyDescent="0.25">
      <c r="A18" s="25" t="s">
        <v>133</v>
      </c>
      <c r="B18" s="36" t="s">
        <v>129</v>
      </c>
      <c r="C18" s="22" t="s">
        <v>6</v>
      </c>
      <c r="D18" s="33">
        <v>9.1</v>
      </c>
    </row>
    <row r="19" spans="1:4" ht="21" customHeight="1" x14ac:dyDescent="0.25">
      <c r="A19" s="24" t="s">
        <v>30</v>
      </c>
      <c r="B19" s="23" t="s">
        <v>25</v>
      </c>
      <c r="C19" s="22" t="s">
        <v>6</v>
      </c>
      <c r="D19" s="31">
        <f>SUM(D20:D21)</f>
        <v>38992.000000000007</v>
      </c>
    </row>
    <row r="20" spans="1:4" ht="35.25" customHeight="1" x14ac:dyDescent="0.25">
      <c r="A20" s="25" t="s">
        <v>32</v>
      </c>
      <c r="B20" s="26" t="s">
        <v>27</v>
      </c>
      <c r="C20" s="22" t="s">
        <v>6</v>
      </c>
      <c r="D20" s="33">
        <v>38475.243476504424</v>
      </c>
    </row>
    <row r="21" spans="1:4" ht="24.75" customHeight="1" x14ac:dyDescent="0.25">
      <c r="A21" s="25" t="s">
        <v>41</v>
      </c>
      <c r="B21" s="26" t="s">
        <v>29</v>
      </c>
      <c r="C21" s="22" t="s">
        <v>6</v>
      </c>
      <c r="D21" s="33">
        <v>516.7565234955814</v>
      </c>
    </row>
    <row r="22" spans="1:4" ht="24.75" customHeight="1" x14ac:dyDescent="0.25">
      <c r="A22" s="24" t="s">
        <v>134</v>
      </c>
      <c r="B22" s="23" t="s">
        <v>31</v>
      </c>
      <c r="C22" s="22" t="s">
        <v>6</v>
      </c>
      <c r="D22" s="31">
        <f>SUM(D23,D29,D32,D36,D37,D42)</f>
        <v>36203.356439823299</v>
      </c>
    </row>
    <row r="23" spans="1:4" ht="24.75" customHeight="1" x14ac:dyDescent="0.25">
      <c r="A23" s="25" t="s">
        <v>135</v>
      </c>
      <c r="B23" s="23" t="s">
        <v>33</v>
      </c>
      <c r="C23" s="22" t="s">
        <v>6</v>
      </c>
      <c r="D23" s="31">
        <f>SUM(D24:D28)</f>
        <v>3210.8159599999999</v>
      </c>
    </row>
    <row r="24" spans="1:4" ht="24.75" customHeight="1" x14ac:dyDescent="0.25">
      <c r="A24" s="22" t="s">
        <v>136</v>
      </c>
      <c r="B24" s="13" t="s">
        <v>35</v>
      </c>
      <c r="C24" s="22" t="s">
        <v>6</v>
      </c>
      <c r="D24" s="37"/>
    </row>
    <row r="25" spans="1:4" ht="25.5" customHeight="1" x14ac:dyDescent="0.25">
      <c r="A25" s="22" t="s">
        <v>137</v>
      </c>
      <c r="B25" s="13" t="s">
        <v>37</v>
      </c>
      <c r="C25" s="22" t="s">
        <v>6</v>
      </c>
      <c r="D25" s="37"/>
    </row>
    <row r="26" spans="1:4" ht="25.5" customHeight="1" x14ac:dyDescent="0.25">
      <c r="A26" s="22" t="s">
        <v>138</v>
      </c>
      <c r="B26" s="13" t="s">
        <v>120</v>
      </c>
      <c r="C26" s="22" t="s">
        <v>6</v>
      </c>
      <c r="D26" s="37"/>
    </row>
    <row r="27" spans="1:4" ht="25.5" customHeight="1" x14ac:dyDescent="0.25">
      <c r="A27" s="22" t="s">
        <v>139</v>
      </c>
      <c r="B27" s="13" t="s">
        <v>121</v>
      </c>
      <c r="C27" s="22" t="s">
        <v>6</v>
      </c>
      <c r="D27" s="38">
        <v>1763.4</v>
      </c>
    </row>
    <row r="28" spans="1:4" ht="25.5" customHeight="1" x14ac:dyDescent="0.25">
      <c r="A28" s="22" t="s">
        <v>140</v>
      </c>
      <c r="B28" s="26" t="s">
        <v>40</v>
      </c>
      <c r="C28" s="22" t="s">
        <v>6</v>
      </c>
      <c r="D28" s="38">
        <v>1447.41596</v>
      </c>
    </row>
    <row r="29" spans="1:4" ht="15.75" x14ac:dyDescent="0.25">
      <c r="A29" s="25" t="s">
        <v>141</v>
      </c>
      <c r="B29" s="23" t="s">
        <v>42</v>
      </c>
      <c r="C29" s="22" t="s">
        <v>6</v>
      </c>
      <c r="D29" s="31"/>
    </row>
    <row r="30" spans="1:4" ht="24" customHeight="1" x14ac:dyDescent="0.25">
      <c r="A30" s="22" t="s">
        <v>142</v>
      </c>
      <c r="B30" s="26" t="s">
        <v>44</v>
      </c>
      <c r="C30" s="22" t="s">
        <v>6</v>
      </c>
      <c r="D30" s="33">
        <v>0</v>
      </c>
    </row>
    <row r="31" spans="1:4" ht="24" customHeight="1" x14ac:dyDescent="0.25">
      <c r="A31" s="22" t="s">
        <v>143</v>
      </c>
      <c r="B31" s="26" t="s">
        <v>45</v>
      </c>
      <c r="C31" s="22" t="s">
        <v>6</v>
      </c>
      <c r="D31" s="33"/>
    </row>
    <row r="32" spans="1:4" ht="24" customHeight="1" x14ac:dyDescent="0.25">
      <c r="A32" s="25" t="s">
        <v>144</v>
      </c>
      <c r="B32" s="23" t="s">
        <v>47</v>
      </c>
      <c r="C32" s="22" t="s">
        <v>6</v>
      </c>
      <c r="D32" s="31">
        <v>105</v>
      </c>
    </row>
    <row r="33" spans="1:6" ht="28.5" customHeight="1" x14ac:dyDescent="0.25">
      <c r="A33" s="22" t="s">
        <v>145</v>
      </c>
      <c r="B33" s="26" t="s">
        <v>49</v>
      </c>
      <c r="C33" s="22" t="s">
        <v>6</v>
      </c>
      <c r="D33" s="33"/>
    </row>
    <row r="34" spans="1:6" ht="28.5" customHeight="1" x14ac:dyDescent="0.25">
      <c r="A34" s="22" t="s">
        <v>146</v>
      </c>
      <c r="B34" s="26" t="s">
        <v>51</v>
      </c>
      <c r="C34" s="22" t="s">
        <v>6</v>
      </c>
      <c r="D34" s="31">
        <v>105</v>
      </c>
    </row>
    <row r="35" spans="1:6" ht="28.5" customHeight="1" x14ac:dyDescent="0.25">
      <c r="A35" s="22" t="s">
        <v>147</v>
      </c>
      <c r="B35" s="26" t="s">
        <v>53</v>
      </c>
      <c r="C35" s="22" t="s">
        <v>6</v>
      </c>
      <c r="D35" s="33"/>
    </row>
    <row r="36" spans="1:6" ht="28.5" customHeight="1" x14ac:dyDescent="0.25">
      <c r="A36" s="25" t="s">
        <v>148</v>
      </c>
      <c r="B36" s="23" t="s">
        <v>55</v>
      </c>
      <c r="C36" s="22" t="s">
        <v>6</v>
      </c>
      <c r="D36" s="33">
        <v>824</v>
      </c>
    </row>
    <row r="37" spans="1:6" ht="28.5" customHeight="1" x14ac:dyDescent="0.25">
      <c r="A37" s="25" t="s">
        <v>149</v>
      </c>
      <c r="B37" s="23" t="s">
        <v>57</v>
      </c>
      <c r="C37" s="22" t="s">
        <v>6</v>
      </c>
      <c r="D37" s="31">
        <f>SUM(D38:D41)</f>
        <v>49.149000000000001</v>
      </c>
    </row>
    <row r="38" spans="1:6" ht="28.5" customHeight="1" x14ac:dyDescent="0.25">
      <c r="A38" s="22" t="s">
        <v>150</v>
      </c>
      <c r="B38" s="26" t="s">
        <v>59</v>
      </c>
      <c r="C38" s="22" t="s">
        <v>6</v>
      </c>
      <c r="D38" s="33">
        <v>40</v>
      </c>
    </row>
    <row r="39" spans="1:6" ht="28.5" customHeight="1" x14ac:dyDescent="0.25">
      <c r="A39" s="22" t="s">
        <v>151</v>
      </c>
      <c r="B39" s="26" t="s">
        <v>61</v>
      </c>
      <c r="C39" s="22" t="s">
        <v>6</v>
      </c>
      <c r="D39" s="33"/>
    </row>
    <row r="40" spans="1:6" ht="28.5" customHeight="1" x14ac:dyDescent="0.25">
      <c r="A40" s="22" t="s">
        <v>152</v>
      </c>
      <c r="B40" s="26" t="s">
        <v>63</v>
      </c>
      <c r="C40" s="22" t="s">
        <v>6</v>
      </c>
      <c r="D40" s="33">
        <v>1.149</v>
      </c>
    </row>
    <row r="41" spans="1:6" ht="30" customHeight="1" x14ac:dyDescent="0.25">
      <c r="A41" s="22" t="s">
        <v>153</v>
      </c>
      <c r="B41" s="26" t="s">
        <v>65</v>
      </c>
      <c r="C41" s="22" t="s">
        <v>6</v>
      </c>
      <c r="D41" s="33">
        <v>8</v>
      </c>
    </row>
    <row r="42" spans="1:6" ht="30" customHeight="1" x14ac:dyDescent="0.25">
      <c r="A42" s="25" t="s">
        <v>154</v>
      </c>
      <c r="B42" s="23" t="s">
        <v>67</v>
      </c>
      <c r="C42" s="22" t="s">
        <v>6</v>
      </c>
      <c r="D42" s="31">
        <f>SUM(D43:D46)</f>
        <v>32014.391479823302</v>
      </c>
      <c r="F42" s="39"/>
    </row>
    <row r="43" spans="1:6" ht="30" customHeight="1" x14ac:dyDescent="0.25">
      <c r="A43" s="22" t="s">
        <v>155</v>
      </c>
      <c r="B43" s="26" t="s">
        <v>69</v>
      </c>
      <c r="C43" s="22" t="s">
        <v>6</v>
      </c>
      <c r="D43" s="33">
        <v>688.9</v>
      </c>
      <c r="F43" s="40"/>
    </row>
    <row r="44" spans="1:6" ht="30" customHeight="1" x14ac:dyDescent="0.25">
      <c r="A44" s="22" t="s">
        <v>156</v>
      </c>
      <c r="B44" s="26" t="s">
        <v>71</v>
      </c>
      <c r="C44" s="22" t="s">
        <v>6</v>
      </c>
      <c r="D44" s="33"/>
      <c r="F44" s="40"/>
    </row>
    <row r="45" spans="1:6" ht="30" customHeight="1" x14ac:dyDescent="0.25">
      <c r="A45" s="22" t="s">
        <v>157</v>
      </c>
      <c r="B45" s="26" t="s">
        <v>73</v>
      </c>
      <c r="C45" s="22" t="s">
        <v>6</v>
      </c>
      <c r="D45" s="33">
        <v>758.5</v>
      </c>
      <c r="F45" s="40"/>
    </row>
    <row r="46" spans="1:6" ht="15.75" x14ac:dyDescent="0.25">
      <c r="A46" s="22" t="s">
        <v>158</v>
      </c>
      <c r="B46" s="26" t="s">
        <v>75</v>
      </c>
      <c r="C46" s="22" t="s">
        <v>6</v>
      </c>
      <c r="D46" s="33">
        <v>30566.9914798233</v>
      </c>
      <c r="F46" s="40"/>
    </row>
    <row r="47" spans="1:6" ht="24" customHeight="1" x14ac:dyDescent="0.25">
      <c r="A47" s="22">
        <v>2</v>
      </c>
      <c r="B47" s="23" t="s">
        <v>76</v>
      </c>
      <c r="C47" s="22" t="s">
        <v>6</v>
      </c>
      <c r="D47" s="33">
        <v>0</v>
      </c>
    </row>
    <row r="48" spans="1:6" ht="24" customHeight="1" x14ac:dyDescent="0.25">
      <c r="A48" s="22">
        <v>3</v>
      </c>
      <c r="B48" s="23" t="s">
        <v>77</v>
      </c>
      <c r="C48" s="22" t="s">
        <v>6</v>
      </c>
      <c r="D48" s="31">
        <f>SUM(D49:D52)</f>
        <v>277.07342182795946</v>
      </c>
    </row>
    <row r="49" spans="1:7" ht="24" customHeight="1" x14ac:dyDescent="0.25">
      <c r="A49" s="24" t="s">
        <v>78</v>
      </c>
      <c r="B49" s="23" t="s">
        <v>79</v>
      </c>
      <c r="C49" s="22" t="s">
        <v>6</v>
      </c>
      <c r="D49" s="33">
        <v>30.56</v>
      </c>
    </row>
    <row r="50" spans="1:7" ht="24" customHeight="1" x14ac:dyDescent="0.25">
      <c r="A50" s="24" t="s">
        <v>80</v>
      </c>
      <c r="B50" s="23" t="s">
        <v>81</v>
      </c>
      <c r="C50" s="22" t="s">
        <v>6</v>
      </c>
      <c r="D50" s="33">
        <v>0</v>
      </c>
    </row>
    <row r="51" spans="1:7" ht="24" customHeight="1" x14ac:dyDescent="0.25">
      <c r="A51" s="24" t="s">
        <v>82</v>
      </c>
      <c r="B51" s="23" t="s">
        <v>83</v>
      </c>
      <c r="C51" s="22" t="s">
        <v>6</v>
      </c>
      <c r="D51" s="33">
        <v>127.7</v>
      </c>
    </row>
    <row r="52" spans="1:7" ht="24" customHeight="1" x14ac:dyDescent="0.25">
      <c r="A52" s="24" t="s">
        <v>84</v>
      </c>
      <c r="B52" s="23" t="s">
        <v>85</v>
      </c>
      <c r="C52" s="22" t="s">
        <v>6</v>
      </c>
      <c r="D52" s="33">
        <v>118.81342182795944</v>
      </c>
    </row>
    <row r="53" spans="1:7" ht="24" customHeight="1" x14ac:dyDescent="0.25">
      <c r="A53" s="22">
        <v>4</v>
      </c>
      <c r="B53" s="23" t="s">
        <v>86</v>
      </c>
      <c r="C53" s="22" t="s">
        <v>6</v>
      </c>
      <c r="D53" s="31">
        <v>0</v>
      </c>
    </row>
    <row r="54" spans="1:7" ht="24" customHeight="1" x14ac:dyDescent="0.25">
      <c r="A54" s="24" t="s">
        <v>87</v>
      </c>
      <c r="B54" s="23" t="s">
        <v>88</v>
      </c>
      <c r="C54" s="22" t="s">
        <v>6</v>
      </c>
      <c r="D54" s="33"/>
    </row>
    <row r="55" spans="1:7" ht="40.5" customHeight="1" x14ac:dyDescent="0.25">
      <c r="A55" s="24" t="s">
        <v>89</v>
      </c>
      <c r="B55" s="23" t="s">
        <v>90</v>
      </c>
      <c r="C55" s="22" t="s">
        <v>6</v>
      </c>
      <c r="D55" s="33"/>
    </row>
    <row r="56" spans="1:7" ht="24" customHeight="1" x14ac:dyDescent="0.25">
      <c r="A56" s="24" t="s">
        <v>91</v>
      </c>
      <c r="B56" s="23" t="s">
        <v>92</v>
      </c>
      <c r="C56" s="22" t="s">
        <v>6</v>
      </c>
      <c r="D56" s="33"/>
    </row>
    <row r="57" spans="1:7" ht="24" customHeight="1" x14ac:dyDescent="0.25">
      <c r="A57" s="21">
        <v>5</v>
      </c>
      <c r="B57" s="27" t="s">
        <v>93</v>
      </c>
      <c r="C57" s="21" t="s">
        <v>6</v>
      </c>
      <c r="D57" s="33">
        <v>61.628355456989858</v>
      </c>
    </row>
    <row r="58" spans="1:7" ht="24" customHeight="1" x14ac:dyDescent="0.25">
      <c r="A58" s="21">
        <v>6</v>
      </c>
      <c r="B58" s="27" t="s">
        <v>94</v>
      </c>
      <c r="C58" s="21" t="s">
        <v>6</v>
      </c>
      <c r="D58" s="31">
        <f>SUM(D8+D47+D48+D53+D57)</f>
        <v>90741.15510710825</v>
      </c>
      <c r="E58" s="41"/>
      <c r="G58" s="41"/>
    </row>
    <row r="59" spans="1:7" ht="15.75" x14ac:dyDescent="0.25">
      <c r="A59" s="51" t="s">
        <v>95</v>
      </c>
      <c r="B59" s="52"/>
      <c r="C59" s="52"/>
      <c r="D59" s="52"/>
    </row>
    <row r="60" spans="1:7" ht="33" customHeight="1" x14ac:dyDescent="0.25">
      <c r="A60" s="21">
        <v>1</v>
      </c>
      <c r="B60" s="27" t="s">
        <v>96</v>
      </c>
      <c r="C60" s="21" t="s">
        <v>97</v>
      </c>
      <c r="D60" s="10">
        <v>9</v>
      </c>
    </row>
    <row r="61" spans="1:7" ht="22.5" customHeight="1" x14ac:dyDescent="0.25">
      <c r="A61" s="21">
        <v>2</v>
      </c>
      <c r="B61" s="27" t="s">
        <v>98</v>
      </c>
      <c r="C61" s="21" t="s">
        <v>99</v>
      </c>
      <c r="D61" s="10">
        <v>59.168999999999997</v>
      </c>
    </row>
    <row r="62" spans="1:7" ht="22.5" customHeight="1" x14ac:dyDescent="0.25">
      <c r="A62" s="21">
        <v>3</v>
      </c>
      <c r="B62" s="27" t="s">
        <v>100</v>
      </c>
      <c r="C62" s="21" t="s">
        <v>101</v>
      </c>
      <c r="D62" s="30">
        <v>100</v>
      </c>
    </row>
    <row r="63" spans="1:7" ht="22.5" customHeight="1" x14ac:dyDescent="0.25">
      <c r="A63" s="21">
        <v>4</v>
      </c>
      <c r="B63" s="27" t="s">
        <v>102</v>
      </c>
      <c r="C63" s="21" t="s">
        <v>97</v>
      </c>
      <c r="D63" s="28"/>
    </row>
    <row r="64" spans="1:7" ht="22.5" customHeight="1" x14ac:dyDescent="0.25">
      <c r="A64" s="21">
        <v>5</v>
      </c>
      <c r="B64" s="27" t="s">
        <v>104</v>
      </c>
      <c r="C64" s="21" t="s">
        <v>105</v>
      </c>
      <c r="D64" s="28"/>
    </row>
    <row r="65" spans="1:4" ht="22.5" customHeight="1" x14ac:dyDescent="0.25">
      <c r="A65" s="21">
        <v>6</v>
      </c>
      <c r="B65" s="27" t="s">
        <v>106</v>
      </c>
      <c r="C65" s="21" t="s">
        <v>97</v>
      </c>
      <c r="D65" s="29">
        <v>1</v>
      </c>
    </row>
  </sheetData>
  <mergeCells count="5">
    <mergeCell ref="A1:D1"/>
    <mergeCell ref="A2:D2"/>
    <mergeCell ref="A3:D3"/>
    <mergeCell ref="A4:D4"/>
    <mergeCell ref="A59:D59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 МГ</vt:lpstr>
      <vt:lpstr>Тариф Ленск</vt:lpstr>
      <vt:lpstr>'Тариф Ленск'!Область_печати</vt:lpstr>
      <vt:lpstr>'Тариф МГ'!Область_печати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2022-11-24T00:28:00Z</dcterms:modified>
</cp:coreProperties>
</file>