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sinaNK\Desktop\НУЖНОЕ! НЕ УДАЛЯТЬ!\2019 год\ЕИАС\2019 год\Для раскрытия информации на сайт СТНГ\"/>
    </mc:Choice>
  </mc:AlternateContent>
  <bookViews>
    <workbookView xWindow="480" yWindow="105" windowWidth="24780" windowHeight="13935"/>
  </bookViews>
  <sheets>
    <sheet name="план 2020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H44" i="5" l="1"/>
  <c r="CH60" i="5"/>
  <c r="CH59" i="5"/>
  <c r="CH53" i="5"/>
  <c r="CH14" i="5" l="1"/>
  <c r="CH26" i="5"/>
  <c r="CH45" i="5"/>
  <c r="CH34" i="5"/>
  <c r="CH29" i="5"/>
  <c r="CH21" i="5"/>
  <c r="CH20" i="5" l="1"/>
  <c r="CH11" i="5" s="1"/>
  <c r="CH66" i="5" s="1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<sst xmlns="http://schemas.openxmlformats.org/spreadsheetml/2006/main" count="187" uniqueCount="130">
  <si>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</si>
  <si>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</si>
  <si>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</si>
  <si>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</si>
  <si>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</si>
  <si>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</si>
  <si>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</si>
  <si>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</si>
  <si>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</si>
  <si>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</si>
  <si>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</si>
  <si>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</si>
  <si>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</si>
  <si>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</si>
  <si>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</si>
  <si>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</si>
  <si>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</si>
  <si>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</si>
  <si>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</si>
  <si>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</si>
  <si>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</si>
  <si>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</si>
  <si>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</si>
  <si>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</si>
  <si>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</si>
  <si>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</si>
  <si>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</si>
  <si>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</si>
  <si>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</si>
  <si>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</si>
  <si>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</si>
  <si>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</si>
  <si>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</si>
  <si>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</si>
  <si>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</si>
  <si>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</si>
  <si>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</si>
  <si>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</si>
  <si>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</si>
  <si>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</si>
  <si>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</si>
  <si>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</si>
  <si>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</si>
  <si>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</si>
  <si>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</si>
  <si>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</si>
  <si>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</si>
  <si>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</si>
  <si>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</si>
  <si>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</si>
  <si>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</si>
  <si>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</si>
  <si>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</si>
  <si>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</si>
  <si>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</si>
  <si>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</si>
  <si>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</si>
  <si>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</si>
  <si>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</si>
  <si>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</si>
  <si>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</si>
  <si>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</si>
  <si>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</si>
  <si>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</si>
  <si>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</si>
  <si>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</si>
  <si>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</si>
  <si>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</si>
  <si>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</si>
  <si>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</si>
  <si>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</si>
  <si>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</si>
  <si>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</si>
  <si>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</si>
  <si>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</si>
  <si>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</si>
  <si>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</si>
  <si>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</si>
  <si>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</si>
  <si>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</si>
  <si>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</si>
  <si>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</si>
  <si>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</si>
  <si>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</si>
  <si>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</si>
  <si>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</si>
  <si>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</si>
  <si>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</si>
  <si>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</si>
  <si>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</si>
  <si>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</si>
  <si>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</si>
  <si>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</si>
  <si>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</si>
  <si>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</si>
  <si>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</si>
  <si>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</si>
  <si>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</si>
  <si>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</si>
  <si>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</si>
  <si>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</si>
  <si>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</si>
  <si>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</si>
  <si>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</si>
  <si>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</si>
  <si>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</si>
  <si>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</si>
  <si>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</si>
  <si>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</si>
  <si>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</si>
  <si>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</si>
  <si>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</si>
  <si>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</si>
  <si>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</si>
  <si>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</si>
  <si>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</si>
  <si>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</si>
  <si>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</si>
  <si>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</si>
  <si>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</si>
  <si>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</si>
  <si>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</si>
  <si>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</si>
  <si>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</si>
  <si>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</si>
  <si>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"Сахатранснефтегаз"</t>
  </si>
  <si>
    <t>Ленского района РС(Я)</t>
  </si>
  <si>
    <t>Форма 6 Приложения №2 к приказу ФАС №38/19 от 18.01.2019г.</t>
  </si>
  <si>
    <t>на 2020</t>
  </si>
  <si>
    <t>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</si>
</sst>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3" fontId="5" fillId="0" borderId="4" xfId="1" applyFont="1" applyBorder="1" applyAlignment="1">
      <alignment vertical="top" wrapText="1"/>
    </xf>
    <xf numFmtId="43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3" fontId="4" fillId="0" borderId="4" xfId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9;&#1043;&#1056;&#1057;%20&#1055;&#1069;&#1054;\&#1058;&#1072;&#1088;&#1080;&#1092;\2020\&#1058;&#1072;&#1088;&#1080;&#1092;%20&#1056;&#1057;%20&#1051;&#1077;&#1085;&#1089;&#1082;%20&#1085;&#1072;%202020%20&#1079;&#1072;&#1103;&#1074;&#1082;&#1072;\&#1047;&#1072;&#1103;&#1074;&#1082;&#1072;%20&#1085;&#1072;%20&#1090;&#1072;&#1088;&#1080;&#1092;%20&#1090;&#1088;&#1072;&#1085;&#1089;&#1087;&#1086;&#1088;&#1090;&#1080;&#1088;&#1086;&#1074;&#1082;&#1091;%20&#1075;&#1072;&#1079;&#1072;%20&#1087;&#1086;%20&#1056;&#1057;%20&#1051;&#1077;&#1085;&#1089;&#1082;&#1086;&#1075;&#1086;%20&#1085;&#1072;%202020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(затраты)"/>
      <sheetName val="Прямые распред затраты"/>
      <sheetName val="Распределяемые затраты на 2020"/>
      <sheetName val="1 пг 2019 год без КР"/>
      <sheetName val=" 2019 без КР"/>
      <sheetName val="2018 пг без кр"/>
      <sheetName val="2018 кр"/>
      <sheetName val="2018 без КР"/>
      <sheetName val="2017 КР"/>
      <sheetName val="2017 год без КР "/>
      <sheetName val="расш прочих затрат"/>
      <sheetName val="НВВ 2020"/>
      <sheetName val="НВВ"/>
      <sheetName val="численность по факту"/>
      <sheetName val="численность в заявке"/>
      <sheetName val="Расчет ФОТ"/>
    </sheetNames>
    <sheetDataSet>
      <sheetData sheetId="0">
        <row r="54">
          <cell r="J5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1"/>
  <sheetViews>
    <sheetView tabSelected="1" topLeftCell="A37" workbookViewId="0">
      <selection activeCell="CH17" sqref="CH17:DA17"/>
    </sheetView>
  </sheetViews>
  <sheetFormatPr defaultColWidth="0.85546875" defaultRowHeight="12.75" x14ac:dyDescent="0.2"/>
  <cols>
    <col min="1" max="85" width="0.85546875" style="1"/>
    <col min="86" max="86" width="5" style="1" customWidth="1"/>
    <col min="87" max="16384" width="0.85546875" style="1"/>
  </cols>
  <sheetData>
    <row r="1" spans="1:105" s="2" customFormat="1" ht="15" x14ac:dyDescent="0.25">
      <c r="DA1" s="9" t="s">
        <v>127</v>
      </c>
    </row>
    <row r="2" spans="1:105" s="2" customFormat="1" ht="15" x14ac:dyDescent="0.25"/>
    <row r="3" spans="1:105" s="3" customFormat="1" ht="15.75" x14ac:dyDescent="0.25">
      <c r="A3" s="30" t="s">
        <v>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</row>
    <row r="4" spans="1:105" s="3" customFormat="1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P4" s="31" t="s">
        <v>125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4" t="s">
        <v>128</v>
      </c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5" t="s">
        <v>129</v>
      </c>
      <c r="CF4" s="35"/>
      <c r="CG4" s="35"/>
      <c r="CH4" s="35"/>
      <c r="CI4" s="36" t="s">
        <v>71</v>
      </c>
      <c r="CJ4" s="36"/>
      <c r="CK4" s="36"/>
      <c r="CL4" s="36"/>
      <c r="CM4" s="36"/>
      <c r="CN4" s="36"/>
      <c r="CR4" s="11"/>
      <c r="CS4" s="11"/>
      <c r="CT4" s="11"/>
      <c r="CU4" s="11"/>
      <c r="CV4" s="11"/>
      <c r="CW4" s="11"/>
      <c r="CX4" s="11"/>
      <c r="CY4" s="11"/>
      <c r="CZ4" s="11"/>
      <c r="DA4" s="11"/>
    </row>
    <row r="5" spans="1:105" s="4" customFormat="1" ht="11.25" x14ac:dyDescent="0.2">
      <c r="P5" s="32" t="s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CX5" s="10"/>
      <c r="CY5" s="5"/>
      <c r="CZ5" s="5"/>
    </row>
    <row r="6" spans="1:105" s="3" customFormat="1" ht="15.75" x14ac:dyDescent="0.25">
      <c r="A6" s="30" t="s">
        <v>72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</row>
    <row r="7" spans="1:105" s="3" customFormat="1" ht="30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O7" s="12" t="s">
        <v>73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31" t="s">
        <v>126</v>
      </c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</row>
    <row r="8" spans="1:105" s="4" customFormat="1" ht="11.25" x14ac:dyDescent="0.2">
      <c r="AO8" s="32" t="s">
        <v>74</v>
      </c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</row>
    <row r="9" spans="1:105" s="2" customFormat="1" ht="15" x14ac:dyDescent="0.25"/>
    <row r="10" spans="1:105" s="4" customFormat="1" ht="22.5" customHeight="1" x14ac:dyDescent="0.2">
      <c r="A10" s="33" t="s">
        <v>1</v>
      </c>
      <c r="B10" s="33"/>
      <c r="C10" s="33"/>
      <c r="D10" s="33"/>
      <c r="E10" s="33"/>
      <c r="F10" s="33"/>
      <c r="G10" s="33"/>
      <c r="H10" s="33"/>
      <c r="I10" s="33" t="s">
        <v>75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 t="s">
        <v>2</v>
      </c>
      <c r="BY10" s="33"/>
      <c r="BZ10" s="33"/>
      <c r="CA10" s="33"/>
      <c r="CB10" s="33"/>
      <c r="CC10" s="33"/>
      <c r="CD10" s="33"/>
      <c r="CE10" s="33"/>
      <c r="CF10" s="33"/>
      <c r="CG10" s="33"/>
      <c r="CH10" s="33" t="s">
        <v>83</v>
      </c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</row>
    <row r="11" spans="1:105" s="7" customFormat="1" ht="11.25" customHeight="1" x14ac:dyDescent="0.15">
      <c r="A11" s="13">
        <v>1</v>
      </c>
      <c r="B11" s="14"/>
      <c r="C11" s="14"/>
      <c r="D11" s="14"/>
      <c r="E11" s="14"/>
      <c r="F11" s="14"/>
      <c r="G11" s="14"/>
      <c r="H11" s="15"/>
      <c r="I11" s="8"/>
      <c r="J11" s="16" t="s">
        <v>84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7"/>
      <c r="BX11" s="13" t="s">
        <v>76</v>
      </c>
      <c r="BY11" s="14"/>
      <c r="BZ11" s="14"/>
      <c r="CA11" s="14"/>
      <c r="CB11" s="14"/>
      <c r="CC11" s="14"/>
      <c r="CD11" s="14"/>
      <c r="CE11" s="14"/>
      <c r="CF11" s="14"/>
      <c r="CG11" s="15"/>
      <c r="CH11" s="29">
        <f>CH12+CH13+CH14+CH19+CH20</f>
        <v>73591.552684800001</v>
      </c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</row>
    <row r="12" spans="1:105" s="4" customFormat="1" ht="11.25" x14ac:dyDescent="0.2">
      <c r="A12" s="13" t="s">
        <v>3</v>
      </c>
      <c r="B12" s="14"/>
      <c r="C12" s="14"/>
      <c r="D12" s="14"/>
      <c r="E12" s="14"/>
      <c r="F12" s="14"/>
      <c r="G12" s="14"/>
      <c r="H12" s="15"/>
      <c r="I12" s="8"/>
      <c r="J12" s="24" t="s">
        <v>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5"/>
      <c r="BX12" s="13" t="s">
        <v>76</v>
      </c>
      <c r="BY12" s="14"/>
      <c r="BZ12" s="14"/>
      <c r="CA12" s="14"/>
      <c r="CB12" s="14"/>
      <c r="CC12" s="14"/>
      <c r="CD12" s="14"/>
      <c r="CE12" s="14"/>
      <c r="CF12" s="14"/>
      <c r="CG12" s="15"/>
      <c r="CH12" s="26">
        <v>23364.452799999999</v>
      </c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</row>
    <row r="13" spans="1:105" s="4" customFormat="1" ht="11.25" x14ac:dyDescent="0.2">
      <c r="A13" s="13" t="s">
        <v>5</v>
      </c>
      <c r="B13" s="14"/>
      <c r="C13" s="14"/>
      <c r="D13" s="14"/>
      <c r="E13" s="14"/>
      <c r="F13" s="14"/>
      <c r="G13" s="14"/>
      <c r="H13" s="15"/>
      <c r="I13" s="8"/>
      <c r="J13" s="24" t="s">
        <v>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5"/>
      <c r="BX13" s="13" t="s">
        <v>76</v>
      </c>
      <c r="BY13" s="14"/>
      <c r="BZ13" s="14"/>
      <c r="CA13" s="14"/>
      <c r="CB13" s="14"/>
      <c r="CC13" s="14"/>
      <c r="CD13" s="14"/>
      <c r="CE13" s="14"/>
      <c r="CF13" s="14"/>
      <c r="CG13" s="15"/>
      <c r="CH13" s="26">
        <v>6822.420217599999</v>
      </c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</row>
    <row r="14" spans="1:105" s="4" customFormat="1" ht="11.25" x14ac:dyDescent="0.2">
      <c r="A14" s="13" t="s">
        <v>7</v>
      </c>
      <c r="B14" s="14"/>
      <c r="C14" s="14"/>
      <c r="D14" s="14"/>
      <c r="E14" s="14"/>
      <c r="F14" s="14"/>
      <c r="G14" s="14"/>
      <c r="H14" s="15"/>
      <c r="I14" s="8"/>
      <c r="J14" s="24" t="s">
        <v>85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5"/>
      <c r="BX14" s="13" t="s">
        <v>76</v>
      </c>
      <c r="BY14" s="14"/>
      <c r="BZ14" s="14"/>
      <c r="CA14" s="14"/>
      <c r="CB14" s="14"/>
      <c r="CC14" s="14"/>
      <c r="CD14" s="14"/>
      <c r="CE14" s="14"/>
      <c r="CF14" s="14"/>
      <c r="CG14" s="15"/>
      <c r="CH14" s="26">
        <f>SUM(CH15:DA18)</f>
        <v>15364.603760000002</v>
      </c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</row>
    <row r="15" spans="1:105" s="4" customFormat="1" ht="11.25" x14ac:dyDescent="0.2">
      <c r="A15" s="13" t="s">
        <v>8</v>
      </c>
      <c r="B15" s="14"/>
      <c r="C15" s="14"/>
      <c r="D15" s="14"/>
      <c r="E15" s="14"/>
      <c r="F15" s="14"/>
      <c r="G15" s="14"/>
      <c r="H15" s="15"/>
      <c r="I15" s="8"/>
      <c r="J15" s="16" t="s">
        <v>77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7"/>
      <c r="BX15" s="13" t="s">
        <v>76</v>
      </c>
      <c r="BY15" s="14"/>
      <c r="BZ15" s="14"/>
      <c r="CA15" s="14"/>
      <c r="CB15" s="14"/>
      <c r="CC15" s="14"/>
      <c r="CD15" s="14"/>
      <c r="CE15" s="14"/>
      <c r="CF15" s="14"/>
      <c r="CG15" s="15"/>
      <c r="CH15" s="29">
        <v>1800.52416128</v>
      </c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</row>
    <row r="16" spans="1:105" s="4" customFormat="1" ht="11.25" x14ac:dyDescent="0.2">
      <c r="A16" s="13" t="s">
        <v>9</v>
      </c>
      <c r="B16" s="14"/>
      <c r="C16" s="14"/>
      <c r="D16" s="14"/>
      <c r="E16" s="14"/>
      <c r="F16" s="14"/>
      <c r="G16" s="14"/>
      <c r="H16" s="15"/>
      <c r="I16" s="8"/>
      <c r="J16" s="16" t="s">
        <v>86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  <c r="BX16" s="13" t="s">
        <v>76</v>
      </c>
      <c r="BY16" s="14"/>
      <c r="BZ16" s="14"/>
      <c r="CA16" s="14"/>
      <c r="CB16" s="14"/>
      <c r="CC16" s="14"/>
      <c r="CD16" s="14"/>
      <c r="CE16" s="14"/>
      <c r="CF16" s="14"/>
      <c r="CG16" s="15"/>
      <c r="CH16" s="29">
        <v>114.124</v>
      </c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</row>
    <row r="17" spans="1:105" s="4" customFormat="1" ht="11.25" x14ac:dyDescent="0.2">
      <c r="A17" s="13" t="s">
        <v>10</v>
      </c>
      <c r="B17" s="14"/>
      <c r="C17" s="14"/>
      <c r="D17" s="14"/>
      <c r="E17" s="14"/>
      <c r="F17" s="14"/>
      <c r="G17" s="14"/>
      <c r="H17" s="15"/>
      <c r="I17" s="8"/>
      <c r="J17" s="16" t="s">
        <v>87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7"/>
      <c r="BX17" s="13" t="s">
        <v>76</v>
      </c>
      <c r="BY17" s="14"/>
      <c r="BZ17" s="14"/>
      <c r="CA17" s="14"/>
      <c r="CB17" s="14"/>
      <c r="CC17" s="14"/>
      <c r="CD17" s="14"/>
      <c r="CE17" s="14"/>
      <c r="CF17" s="14"/>
      <c r="CG17" s="15"/>
      <c r="CH17" s="29">
        <v>262.03200000000004</v>
      </c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</row>
    <row r="18" spans="1:105" s="4" customFormat="1" ht="11.25" x14ac:dyDescent="0.2">
      <c r="A18" s="13" t="s">
        <v>11</v>
      </c>
      <c r="B18" s="14"/>
      <c r="C18" s="14"/>
      <c r="D18" s="14"/>
      <c r="E18" s="14"/>
      <c r="F18" s="14"/>
      <c r="G18" s="14"/>
      <c r="H18" s="15"/>
      <c r="I18" s="8"/>
      <c r="J18" s="16" t="s">
        <v>30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  <c r="BX18" s="13" t="s">
        <v>76</v>
      </c>
      <c r="BY18" s="14"/>
      <c r="BZ18" s="14"/>
      <c r="CA18" s="14"/>
      <c r="CB18" s="14"/>
      <c r="CC18" s="14"/>
      <c r="CD18" s="14"/>
      <c r="CE18" s="14"/>
      <c r="CF18" s="14"/>
      <c r="CG18" s="15"/>
      <c r="CH18" s="29">
        <v>13187.923598720001</v>
      </c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</row>
    <row r="19" spans="1:105" s="4" customFormat="1" ht="11.25" x14ac:dyDescent="0.2">
      <c r="A19" s="21" t="s">
        <v>12</v>
      </c>
      <c r="B19" s="22"/>
      <c r="C19" s="22"/>
      <c r="D19" s="22"/>
      <c r="E19" s="22"/>
      <c r="F19" s="22"/>
      <c r="G19" s="22"/>
      <c r="H19" s="23"/>
      <c r="I19" s="6"/>
      <c r="J19" s="24" t="s">
        <v>88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5"/>
      <c r="BX19" s="13" t="s">
        <v>76</v>
      </c>
      <c r="BY19" s="14"/>
      <c r="BZ19" s="14"/>
      <c r="CA19" s="14"/>
      <c r="CB19" s="14"/>
      <c r="CC19" s="14"/>
      <c r="CD19" s="14"/>
      <c r="CE19" s="14"/>
      <c r="CF19" s="14"/>
      <c r="CG19" s="15"/>
      <c r="CH19" s="26">
        <v>18848.329999999998</v>
      </c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</row>
    <row r="20" spans="1:105" s="4" customFormat="1" ht="11.25" x14ac:dyDescent="0.2">
      <c r="A20" s="21" t="s">
        <v>13</v>
      </c>
      <c r="B20" s="22"/>
      <c r="C20" s="22"/>
      <c r="D20" s="22"/>
      <c r="E20" s="22"/>
      <c r="F20" s="22"/>
      <c r="G20" s="22"/>
      <c r="H20" s="23"/>
      <c r="I20" s="6"/>
      <c r="J20" s="24" t="s">
        <v>123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5"/>
      <c r="BX20" s="13" t="s">
        <v>76</v>
      </c>
      <c r="BY20" s="14"/>
      <c r="BZ20" s="14"/>
      <c r="CA20" s="14"/>
      <c r="CB20" s="14"/>
      <c r="CC20" s="14"/>
      <c r="CD20" s="14"/>
      <c r="CE20" s="14"/>
      <c r="CF20" s="14"/>
      <c r="CG20" s="15"/>
      <c r="CH20" s="26">
        <f>CH21+CH26+CH29+CH34+CH44+CH45</f>
        <v>9191.745907200002</v>
      </c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</row>
    <row r="21" spans="1:105" s="4" customFormat="1" ht="11.25" x14ac:dyDescent="0.2">
      <c r="A21" s="21" t="s">
        <v>14</v>
      </c>
      <c r="B21" s="22"/>
      <c r="C21" s="22"/>
      <c r="D21" s="22"/>
      <c r="E21" s="22"/>
      <c r="F21" s="22"/>
      <c r="G21" s="22"/>
      <c r="H21" s="23"/>
      <c r="I21" s="6"/>
      <c r="J21" s="24" t="s">
        <v>89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  <c r="BX21" s="13" t="s">
        <v>76</v>
      </c>
      <c r="BY21" s="14"/>
      <c r="BZ21" s="14"/>
      <c r="CA21" s="14"/>
      <c r="CB21" s="14"/>
      <c r="CC21" s="14"/>
      <c r="CD21" s="14"/>
      <c r="CE21" s="14"/>
      <c r="CF21" s="14"/>
      <c r="CG21" s="15"/>
      <c r="CH21" s="26">
        <f>CH22+CH23+CH24+CH25</f>
        <v>1494.1</v>
      </c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</row>
    <row r="22" spans="1:105" s="4" customFormat="1" ht="11.25" x14ac:dyDescent="0.2">
      <c r="A22" s="13" t="s">
        <v>15</v>
      </c>
      <c r="B22" s="14"/>
      <c r="C22" s="14"/>
      <c r="D22" s="14"/>
      <c r="E22" s="14"/>
      <c r="F22" s="14"/>
      <c r="G22" s="14"/>
      <c r="H22" s="15"/>
      <c r="I22" s="8"/>
      <c r="J22" s="16" t="s">
        <v>90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7"/>
      <c r="BX22" s="13" t="s">
        <v>76</v>
      </c>
      <c r="BY22" s="14"/>
      <c r="BZ22" s="14"/>
      <c r="CA22" s="14"/>
      <c r="CB22" s="14"/>
      <c r="CC22" s="14"/>
      <c r="CD22" s="14"/>
      <c r="CE22" s="14"/>
      <c r="CF22" s="14"/>
      <c r="CG22" s="15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</row>
    <row r="23" spans="1:105" s="4" customFormat="1" ht="11.25" x14ac:dyDescent="0.2">
      <c r="A23" s="13" t="s">
        <v>17</v>
      </c>
      <c r="B23" s="14"/>
      <c r="C23" s="14"/>
      <c r="D23" s="14"/>
      <c r="E23" s="14"/>
      <c r="F23" s="14"/>
      <c r="G23" s="14"/>
      <c r="H23" s="15"/>
      <c r="I23" s="8"/>
      <c r="J23" s="16" t="s">
        <v>91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  <c r="BX23" s="13" t="s">
        <v>76</v>
      </c>
      <c r="BY23" s="14"/>
      <c r="BZ23" s="14"/>
      <c r="CA23" s="14"/>
      <c r="CB23" s="14"/>
      <c r="CC23" s="14"/>
      <c r="CD23" s="14"/>
      <c r="CE23" s="14"/>
      <c r="CF23" s="14"/>
      <c r="CG23" s="15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</row>
    <row r="24" spans="1:105" s="4" customFormat="1" ht="22.5" customHeight="1" x14ac:dyDescent="0.2">
      <c r="A24" s="13" t="s">
        <v>19</v>
      </c>
      <c r="B24" s="14"/>
      <c r="C24" s="14"/>
      <c r="D24" s="14"/>
      <c r="E24" s="14"/>
      <c r="F24" s="14"/>
      <c r="G24" s="14"/>
      <c r="H24" s="15"/>
      <c r="I24" s="8"/>
      <c r="J24" s="16" t="s">
        <v>124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7"/>
      <c r="BX24" s="13" t="s">
        <v>76</v>
      </c>
      <c r="BY24" s="14"/>
      <c r="BZ24" s="14"/>
      <c r="CA24" s="14"/>
      <c r="CB24" s="14"/>
      <c r="CC24" s="14"/>
      <c r="CD24" s="14"/>
      <c r="CE24" s="14"/>
      <c r="CF24" s="14"/>
      <c r="CG24" s="15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</row>
    <row r="25" spans="1:105" s="4" customFormat="1" ht="11.25" x14ac:dyDescent="0.2">
      <c r="A25" s="13" t="s">
        <v>21</v>
      </c>
      <c r="B25" s="14"/>
      <c r="C25" s="14"/>
      <c r="D25" s="14"/>
      <c r="E25" s="14"/>
      <c r="F25" s="14"/>
      <c r="G25" s="14"/>
      <c r="H25" s="15"/>
      <c r="I25" s="8"/>
      <c r="J25" s="16" t="s">
        <v>92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  <c r="BX25" s="13" t="s">
        <v>76</v>
      </c>
      <c r="BY25" s="14"/>
      <c r="BZ25" s="14"/>
      <c r="CA25" s="14"/>
      <c r="CB25" s="14"/>
      <c r="CC25" s="14"/>
      <c r="CD25" s="14"/>
      <c r="CE25" s="14"/>
      <c r="CF25" s="14"/>
      <c r="CG25" s="15"/>
      <c r="CH25" s="29">
        <v>1494.1</v>
      </c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</row>
    <row r="26" spans="1:105" s="4" customFormat="1" ht="11.25" x14ac:dyDescent="0.2">
      <c r="A26" s="21" t="s">
        <v>23</v>
      </c>
      <c r="B26" s="22"/>
      <c r="C26" s="22"/>
      <c r="D26" s="22"/>
      <c r="E26" s="22"/>
      <c r="F26" s="22"/>
      <c r="G26" s="22"/>
      <c r="H26" s="23"/>
      <c r="I26" s="6"/>
      <c r="J26" s="24" t="s">
        <v>65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5"/>
      <c r="BX26" s="13" t="s">
        <v>76</v>
      </c>
      <c r="BY26" s="14"/>
      <c r="BZ26" s="14"/>
      <c r="CA26" s="14"/>
      <c r="CB26" s="14"/>
      <c r="CC26" s="14"/>
      <c r="CD26" s="14"/>
      <c r="CE26" s="14"/>
      <c r="CF26" s="14"/>
      <c r="CG26" s="15"/>
      <c r="CH26" s="26">
        <f>CH27+CH28</f>
        <v>546.1</v>
      </c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</row>
    <row r="27" spans="1:105" s="4" customFormat="1" ht="22.5" customHeight="1" x14ac:dyDescent="0.2">
      <c r="A27" s="13" t="s">
        <v>24</v>
      </c>
      <c r="B27" s="14"/>
      <c r="C27" s="14"/>
      <c r="D27" s="14"/>
      <c r="E27" s="14"/>
      <c r="F27" s="14"/>
      <c r="G27" s="14"/>
      <c r="H27" s="15"/>
      <c r="I27" s="8"/>
      <c r="J27" s="16" t="s">
        <v>66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  <c r="BX27" s="13" t="s">
        <v>76</v>
      </c>
      <c r="BY27" s="14"/>
      <c r="BZ27" s="14"/>
      <c r="CA27" s="14"/>
      <c r="CB27" s="14"/>
      <c r="CC27" s="14"/>
      <c r="CD27" s="14"/>
      <c r="CE27" s="14"/>
      <c r="CF27" s="14"/>
      <c r="CG27" s="15"/>
      <c r="CH27" s="29">
        <v>10.199999999999999</v>
      </c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</row>
    <row r="28" spans="1:105" s="4" customFormat="1" ht="11.25" x14ac:dyDescent="0.2">
      <c r="A28" s="13" t="s">
        <v>25</v>
      </c>
      <c r="B28" s="14"/>
      <c r="C28" s="14"/>
      <c r="D28" s="14"/>
      <c r="E28" s="14"/>
      <c r="F28" s="14"/>
      <c r="G28" s="14"/>
      <c r="H28" s="15"/>
      <c r="I28" s="8"/>
      <c r="J28" s="16" t="s">
        <v>93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7"/>
      <c r="BX28" s="13" t="s">
        <v>76</v>
      </c>
      <c r="BY28" s="14"/>
      <c r="BZ28" s="14"/>
      <c r="CA28" s="14"/>
      <c r="CB28" s="14"/>
      <c r="CC28" s="14"/>
      <c r="CD28" s="14"/>
      <c r="CE28" s="14"/>
      <c r="CF28" s="14"/>
      <c r="CG28" s="15"/>
      <c r="CH28" s="29">
        <v>535.9</v>
      </c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</row>
    <row r="29" spans="1:105" s="4" customFormat="1" ht="11.25" x14ac:dyDescent="0.2">
      <c r="A29" s="21" t="s">
        <v>26</v>
      </c>
      <c r="B29" s="22"/>
      <c r="C29" s="22"/>
      <c r="D29" s="22"/>
      <c r="E29" s="22"/>
      <c r="F29" s="22"/>
      <c r="G29" s="22"/>
      <c r="H29" s="23"/>
      <c r="I29" s="6"/>
      <c r="J29" s="24" t="s">
        <v>94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5"/>
      <c r="BX29" s="13" t="s">
        <v>76</v>
      </c>
      <c r="BY29" s="14"/>
      <c r="BZ29" s="14"/>
      <c r="CA29" s="14"/>
      <c r="CB29" s="14"/>
      <c r="CC29" s="14"/>
      <c r="CD29" s="14"/>
      <c r="CE29" s="14"/>
      <c r="CF29" s="14"/>
      <c r="CG29" s="15"/>
      <c r="CH29" s="26">
        <f>CH30+CH31+CH32+CH33</f>
        <v>2077.4</v>
      </c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</row>
    <row r="30" spans="1:105" s="4" customFormat="1" ht="11.25" customHeight="1" x14ac:dyDescent="0.2">
      <c r="A30" s="13" t="s">
        <v>27</v>
      </c>
      <c r="B30" s="14"/>
      <c r="C30" s="14"/>
      <c r="D30" s="14"/>
      <c r="E30" s="14"/>
      <c r="F30" s="14"/>
      <c r="G30" s="14"/>
      <c r="H30" s="15"/>
      <c r="I30" s="8"/>
      <c r="J30" s="16" t="s">
        <v>38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7"/>
      <c r="BX30" s="13" t="s">
        <v>76</v>
      </c>
      <c r="BY30" s="14"/>
      <c r="BZ30" s="14"/>
      <c r="CA30" s="14"/>
      <c r="CB30" s="14"/>
      <c r="CC30" s="14"/>
      <c r="CD30" s="14"/>
      <c r="CE30" s="14"/>
      <c r="CF30" s="14"/>
      <c r="CG30" s="15"/>
      <c r="CH30" s="29">
        <v>1517.8</v>
      </c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</row>
    <row r="31" spans="1:105" s="4" customFormat="1" ht="11.25" x14ac:dyDescent="0.2">
      <c r="A31" s="13" t="s">
        <v>28</v>
      </c>
      <c r="B31" s="14"/>
      <c r="C31" s="14"/>
      <c r="D31" s="14"/>
      <c r="E31" s="14"/>
      <c r="F31" s="14"/>
      <c r="G31" s="14"/>
      <c r="H31" s="15"/>
      <c r="I31" s="8"/>
      <c r="J31" s="16" t="s">
        <v>39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7"/>
      <c r="BX31" s="13" t="s">
        <v>76</v>
      </c>
      <c r="BY31" s="14"/>
      <c r="BZ31" s="14"/>
      <c r="CA31" s="14"/>
      <c r="CB31" s="14"/>
      <c r="CC31" s="14"/>
      <c r="CD31" s="14"/>
      <c r="CE31" s="14"/>
      <c r="CF31" s="14"/>
      <c r="CG31" s="15"/>
      <c r="CH31" s="29">
        <v>3.2</v>
      </c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</row>
    <row r="32" spans="1:105" s="4" customFormat="1" ht="11.25" x14ac:dyDescent="0.2">
      <c r="A32" s="13" t="s">
        <v>29</v>
      </c>
      <c r="B32" s="14"/>
      <c r="C32" s="14"/>
      <c r="D32" s="14"/>
      <c r="E32" s="14"/>
      <c r="F32" s="14"/>
      <c r="G32" s="14"/>
      <c r="H32" s="15"/>
      <c r="I32" s="8"/>
      <c r="J32" s="16" t="s">
        <v>95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7"/>
      <c r="BX32" s="13" t="s">
        <v>76</v>
      </c>
      <c r="BY32" s="14"/>
      <c r="BZ32" s="14"/>
      <c r="CA32" s="14"/>
      <c r="CB32" s="14"/>
      <c r="CC32" s="14"/>
      <c r="CD32" s="14"/>
      <c r="CE32" s="14"/>
      <c r="CF32" s="14"/>
      <c r="CG32" s="15"/>
      <c r="CH32" s="29">
        <v>69.8</v>
      </c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</row>
    <row r="33" spans="1:105" s="4" customFormat="1" ht="11.25" x14ac:dyDescent="0.2">
      <c r="A33" s="13" t="s">
        <v>108</v>
      </c>
      <c r="B33" s="14"/>
      <c r="C33" s="14"/>
      <c r="D33" s="14"/>
      <c r="E33" s="14"/>
      <c r="F33" s="14"/>
      <c r="G33" s="14"/>
      <c r="H33" s="15"/>
      <c r="I33" s="8"/>
      <c r="J33" s="16" t="s">
        <v>96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7"/>
      <c r="BX33" s="13" t="s">
        <v>76</v>
      </c>
      <c r="BY33" s="14"/>
      <c r="BZ33" s="14"/>
      <c r="CA33" s="14"/>
      <c r="CB33" s="14"/>
      <c r="CC33" s="14"/>
      <c r="CD33" s="14"/>
      <c r="CE33" s="14"/>
      <c r="CF33" s="14"/>
      <c r="CG33" s="15"/>
      <c r="CH33" s="29">
        <v>486.6</v>
      </c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</row>
    <row r="34" spans="1:105" s="4" customFormat="1" ht="11.25" x14ac:dyDescent="0.2">
      <c r="A34" s="21" t="s">
        <v>40</v>
      </c>
      <c r="B34" s="22"/>
      <c r="C34" s="22"/>
      <c r="D34" s="22"/>
      <c r="E34" s="22"/>
      <c r="F34" s="22"/>
      <c r="G34" s="22"/>
      <c r="H34" s="23"/>
      <c r="I34" s="6"/>
      <c r="J34" s="24" t="s">
        <v>78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5"/>
      <c r="BX34" s="13" t="s">
        <v>76</v>
      </c>
      <c r="BY34" s="14"/>
      <c r="BZ34" s="14"/>
      <c r="CA34" s="14"/>
      <c r="CB34" s="14"/>
      <c r="CC34" s="14"/>
      <c r="CD34" s="14"/>
      <c r="CE34" s="14"/>
      <c r="CF34" s="14"/>
      <c r="CG34" s="15"/>
      <c r="CH34" s="26">
        <f>CH35+CH36+CH37+CH38+CH39</f>
        <v>2131.5640000000003</v>
      </c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</row>
    <row r="35" spans="1:105" s="4" customFormat="1" ht="11.25" customHeight="1" x14ac:dyDescent="0.2">
      <c r="A35" s="13" t="s">
        <v>109</v>
      </c>
      <c r="B35" s="14"/>
      <c r="C35" s="14"/>
      <c r="D35" s="14"/>
      <c r="E35" s="14"/>
      <c r="F35" s="14"/>
      <c r="G35" s="14"/>
      <c r="H35" s="15"/>
      <c r="I35" s="8"/>
      <c r="J35" s="16" t="s">
        <v>16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7"/>
      <c r="BX35" s="13" t="s">
        <v>76</v>
      </c>
      <c r="BY35" s="14"/>
      <c r="BZ35" s="14"/>
      <c r="CA35" s="14"/>
      <c r="CB35" s="14"/>
      <c r="CC35" s="14"/>
      <c r="CD35" s="14"/>
      <c r="CE35" s="14"/>
      <c r="CF35" s="14"/>
      <c r="CG35" s="15"/>
      <c r="CH35" s="29">
        <v>427.44</v>
      </c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</row>
    <row r="36" spans="1:105" s="4" customFormat="1" ht="11.25" x14ac:dyDescent="0.2">
      <c r="A36" s="13" t="s">
        <v>110</v>
      </c>
      <c r="B36" s="14"/>
      <c r="C36" s="14"/>
      <c r="D36" s="14"/>
      <c r="E36" s="14"/>
      <c r="F36" s="14"/>
      <c r="G36" s="14"/>
      <c r="H36" s="15"/>
      <c r="I36" s="8"/>
      <c r="J36" s="16" t="s">
        <v>18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7"/>
      <c r="BX36" s="13" t="s">
        <v>76</v>
      </c>
      <c r="BY36" s="14"/>
      <c r="BZ36" s="14"/>
      <c r="CA36" s="14"/>
      <c r="CB36" s="14"/>
      <c r="CC36" s="14"/>
      <c r="CD36" s="14"/>
      <c r="CE36" s="14"/>
      <c r="CF36" s="14"/>
      <c r="CG36" s="15"/>
      <c r="CH36" s="29">
        <v>1530.5680000000002</v>
      </c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</row>
    <row r="37" spans="1:105" s="4" customFormat="1" ht="11.25" x14ac:dyDescent="0.2">
      <c r="A37" s="13" t="s">
        <v>111</v>
      </c>
      <c r="B37" s="14"/>
      <c r="C37" s="14"/>
      <c r="D37" s="14"/>
      <c r="E37" s="14"/>
      <c r="F37" s="14"/>
      <c r="G37" s="14"/>
      <c r="H37" s="15"/>
      <c r="I37" s="8"/>
      <c r="J37" s="16" t="s">
        <v>20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7"/>
      <c r="BX37" s="13" t="s">
        <v>76</v>
      </c>
      <c r="BY37" s="14"/>
      <c r="BZ37" s="14"/>
      <c r="CA37" s="14"/>
      <c r="CB37" s="14"/>
      <c r="CC37" s="14"/>
      <c r="CD37" s="14"/>
      <c r="CE37" s="14"/>
      <c r="CF37" s="14"/>
      <c r="CG37" s="15"/>
      <c r="CH37" s="29">
        <v>79.456000000000003</v>
      </c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</row>
    <row r="38" spans="1:105" s="4" customFormat="1" ht="11.25" x14ac:dyDescent="0.2">
      <c r="A38" s="13" t="s">
        <v>112</v>
      </c>
      <c r="B38" s="14"/>
      <c r="C38" s="14"/>
      <c r="D38" s="14"/>
      <c r="E38" s="14"/>
      <c r="F38" s="14"/>
      <c r="G38" s="14"/>
      <c r="H38" s="15"/>
      <c r="I38" s="8"/>
      <c r="J38" s="16" t="s">
        <v>22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7"/>
      <c r="BX38" s="13" t="s">
        <v>76</v>
      </c>
      <c r="BY38" s="14"/>
      <c r="BZ38" s="14"/>
      <c r="CA38" s="14"/>
      <c r="CB38" s="14"/>
      <c r="CC38" s="14"/>
      <c r="CD38" s="14"/>
      <c r="CE38" s="14"/>
      <c r="CF38" s="14"/>
      <c r="CG38" s="15"/>
      <c r="CH38" s="29">
        <v>0</v>
      </c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</row>
    <row r="39" spans="1:105" s="4" customFormat="1" ht="11.25" customHeight="1" x14ac:dyDescent="0.2">
      <c r="A39" s="13" t="s">
        <v>113</v>
      </c>
      <c r="B39" s="14"/>
      <c r="C39" s="14"/>
      <c r="D39" s="14"/>
      <c r="E39" s="14"/>
      <c r="F39" s="14"/>
      <c r="G39" s="14"/>
      <c r="H39" s="15"/>
      <c r="I39" s="8"/>
      <c r="J39" s="16" t="s">
        <v>97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7"/>
      <c r="BX39" s="13" t="s">
        <v>76</v>
      </c>
      <c r="BY39" s="14"/>
      <c r="BZ39" s="14"/>
      <c r="CA39" s="14"/>
      <c r="CB39" s="14"/>
      <c r="CC39" s="14"/>
      <c r="CD39" s="14"/>
      <c r="CE39" s="14"/>
      <c r="CF39" s="14"/>
      <c r="CG39" s="15"/>
      <c r="CH39" s="29">
        <v>94.1</v>
      </c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</row>
    <row r="40" spans="1:105" s="4" customFormat="1" ht="11.25" customHeight="1" x14ac:dyDescent="0.2">
      <c r="A40" s="13" t="s">
        <v>114</v>
      </c>
      <c r="B40" s="14"/>
      <c r="C40" s="14"/>
      <c r="D40" s="14"/>
      <c r="E40" s="14"/>
      <c r="F40" s="14"/>
      <c r="G40" s="14"/>
      <c r="H40" s="15"/>
      <c r="I40" s="8"/>
      <c r="J40" s="16" t="s">
        <v>98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7"/>
      <c r="BX40" s="13" t="s">
        <v>76</v>
      </c>
      <c r="BY40" s="14"/>
      <c r="BZ40" s="14"/>
      <c r="CA40" s="14"/>
      <c r="CB40" s="14"/>
      <c r="CC40" s="14"/>
      <c r="CD40" s="14"/>
      <c r="CE40" s="14"/>
      <c r="CF40" s="14"/>
      <c r="CG40" s="15"/>
      <c r="CH40" s="29">
        <v>0</v>
      </c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</row>
    <row r="41" spans="1:105" s="4" customFormat="1" ht="22.5" customHeight="1" x14ac:dyDescent="0.2">
      <c r="A41" s="13" t="s">
        <v>115</v>
      </c>
      <c r="B41" s="14"/>
      <c r="C41" s="14"/>
      <c r="D41" s="14"/>
      <c r="E41" s="14"/>
      <c r="F41" s="14"/>
      <c r="G41" s="14"/>
      <c r="H41" s="15"/>
      <c r="I41" s="8"/>
      <c r="J41" s="16" t="s">
        <v>99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7"/>
      <c r="BX41" s="13" t="s">
        <v>76</v>
      </c>
      <c r="BY41" s="14"/>
      <c r="BZ41" s="14"/>
      <c r="CA41" s="14"/>
      <c r="CB41" s="14"/>
      <c r="CC41" s="14"/>
      <c r="CD41" s="14"/>
      <c r="CE41" s="14"/>
      <c r="CF41" s="14"/>
      <c r="CG41" s="15"/>
      <c r="CH41" s="29">
        <v>0</v>
      </c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</row>
    <row r="42" spans="1:105" s="4" customFormat="1" ht="11.25" customHeight="1" x14ac:dyDescent="0.2">
      <c r="A42" s="13" t="s">
        <v>116</v>
      </c>
      <c r="B42" s="14"/>
      <c r="C42" s="14"/>
      <c r="D42" s="14"/>
      <c r="E42" s="14"/>
      <c r="F42" s="14"/>
      <c r="G42" s="14"/>
      <c r="H42" s="15"/>
      <c r="I42" s="8"/>
      <c r="J42" s="16" t="s">
        <v>100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7"/>
      <c r="BX42" s="13" t="s">
        <v>76</v>
      </c>
      <c r="BY42" s="14"/>
      <c r="BZ42" s="14"/>
      <c r="CA42" s="14"/>
      <c r="CB42" s="14"/>
      <c r="CC42" s="14"/>
      <c r="CD42" s="14"/>
      <c r="CE42" s="14"/>
      <c r="CF42" s="14"/>
      <c r="CG42" s="15"/>
      <c r="CH42" s="29">
        <v>94.1</v>
      </c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</row>
    <row r="43" spans="1:105" s="4" customFormat="1" ht="11.25" customHeight="1" x14ac:dyDescent="0.2">
      <c r="A43" s="13" t="s">
        <v>117</v>
      </c>
      <c r="B43" s="14"/>
      <c r="C43" s="14"/>
      <c r="D43" s="14"/>
      <c r="E43" s="14"/>
      <c r="F43" s="14"/>
      <c r="G43" s="14"/>
      <c r="H43" s="15"/>
      <c r="I43" s="8"/>
      <c r="J43" s="16" t="s">
        <v>30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7"/>
      <c r="BX43" s="13" t="s">
        <v>76</v>
      </c>
      <c r="BY43" s="14"/>
      <c r="BZ43" s="14"/>
      <c r="CA43" s="14"/>
      <c r="CB43" s="14"/>
      <c r="CC43" s="14"/>
      <c r="CD43" s="14"/>
      <c r="CE43" s="14"/>
      <c r="CF43" s="14"/>
      <c r="CG43" s="15"/>
      <c r="CH43" s="29">
        <v>0</v>
      </c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</row>
    <row r="44" spans="1:105" s="4" customFormat="1" ht="11.25" customHeight="1" x14ac:dyDescent="0.2">
      <c r="A44" s="21" t="s">
        <v>41</v>
      </c>
      <c r="B44" s="22"/>
      <c r="C44" s="22"/>
      <c r="D44" s="22"/>
      <c r="E44" s="22"/>
      <c r="F44" s="22"/>
      <c r="G44" s="22"/>
      <c r="H44" s="23"/>
      <c r="I44" s="6"/>
      <c r="J44" s="24" t="s">
        <v>31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5"/>
      <c r="BX44" s="13" t="s">
        <v>76</v>
      </c>
      <c r="BY44" s="14"/>
      <c r="BZ44" s="14"/>
      <c r="CA44" s="14"/>
      <c r="CB44" s="14"/>
      <c r="CC44" s="14"/>
      <c r="CD44" s="14"/>
      <c r="CE44" s="14"/>
      <c r="CF44" s="14"/>
      <c r="CG44" s="15"/>
      <c r="CH44" s="29">
        <f>'[1]Приложение 1(затраты)'!$J$54</f>
        <v>0</v>
      </c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</row>
    <row r="45" spans="1:105" s="4" customFormat="1" ht="11.25" customHeight="1" x14ac:dyDescent="0.2">
      <c r="A45" s="21" t="s">
        <v>42</v>
      </c>
      <c r="B45" s="22"/>
      <c r="C45" s="22"/>
      <c r="D45" s="22"/>
      <c r="E45" s="22"/>
      <c r="F45" s="22"/>
      <c r="G45" s="22"/>
      <c r="H45" s="23"/>
      <c r="I45" s="6"/>
      <c r="J45" s="24" t="s">
        <v>32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5"/>
      <c r="BX45" s="13" t="s">
        <v>76</v>
      </c>
      <c r="BY45" s="14"/>
      <c r="BZ45" s="14"/>
      <c r="CA45" s="14"/>
      <c r="CB45" s="14"/>
      <c r="CC45" s="14"/>
      <c r="CD45" s="14"/>
      <c r="CE45" s="14"/>
      <c r="CF45" s="14"/>
      <c r="CG45" s="15"/>
      <c r="CH45" s="26">
        <f>CH46+CH47+CH48+CH49+CH50+CH51</f>
        <v>2942.5819072000004</v>
      </c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</row>
    <row r="46" spans="1:105" s="4" customFormat="1" ht="11.25" customHeight="1" x14ac:dyDescent="0.2">
      <c r="A46" s="13" t="s">
        <v>43</v>
      </c>
      <c r="B46" s="14"/>
      <c r="C46" s="14"/>
      <c r="D46" s="14"/>
      <c r="E46" s="14"/>
      <c r="F46" s="14"/>
      <c r="G46" s="14"/>
      <c r="H46" s="15"/>
      <c r="I46" s="8"/>
      <c r="J46" s="16" t="s">
        <v>33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7"/>
      <c r="BX46" s="13" t="s">
        <v>76</v>
      </c>
      <c r="BY46" s="14"/>
      <c r="BZ46" s="14"/>
      <c r="CA46" s="14"/>
      <c r="CB46" s="14"/>
      <c r="CC46" s="14"/>
      <c r="CD46" s="14"/>
      <c r="CE46" s="14"/>
      <c r="CF46" s="14"/>
      <c r="CG46" s="15"/>
      <c r="CH46" s="29">
        <v>0</v>
      </c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</row>
    <row r="47" spans="1:105" s="4" customFormat="1" ht="11.25" customHeight="1" x14ac:dyDescent="0.2">
      <c r="A47" s="13" t="s">
        <v>44</v>
      </c>
      <c r="B47" s="14"/>
      <c r="C47" s="14"/>
      <c r="D47" s="14"/>
      <c r="E47" s="14"/>
      <c r="F47" s="14"/>
      <c r="G47" s="14"/>
      <c r="H47" s="15"/>
      <c r="I47" s="8"/>
      <c r="J47" s="16" t="s">
        <v>34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7"/>
      <c r="BX47" s="13" t="s">
        <v>76</v>
      </c>
      <c r="BY47" s="14"/>
      <c r="BZ47" s="14"/>
      <c r="CA47" s="14"/>
      <c r="CB47" s="14"/>
      <c r="CC47" s="14"/>
      <c r="CD47" s="14"/>
      <c r="CE47" s="14"/>
      <c r="CF47" s="14"/>
      <c r="CG47" s="15"/>
      <c r="CH47" s="29">
        <v>0</v>
      </c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</row>
    <row r="48" spans="1:105" s="4" customFormat="1" ht="11.25" customHeight="1" x14ac:dyDescent="0.2">
      <c r="A48" s="13" t="s">
        <v>45</v>
      </c>
      <c r="B48" s="14"/>
      <c r="C48" s="14"/>
      <c r="D48" s="14"/>
      <c r="E48" s="14"/>
      <c r="F48" s="14"/>
      <c r="G48" s="14"/>
      <c r="H48" s="15"/>
      <c r="I48" s="8"/>
      <c r="J48" s="16" t="s">
        <v>101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7"/>
      <c r="BX48" s="13" t="s">
        <v>76</v>
      </c>
      <c r="BY48" s="14"/>
      <c r="BZ48" s="14"/>
      <c r="CA48" s="14"/>
      <c r="CB48" s="14"/>
      <c r="CC48" s="14"/>
      <c r="CD48" s="14"/>
      <c r="CE48" s="14"/>
      <c r="CF48" s="14"/>
      <c r="CG48" s="15"/>
      <c r="CH48" s="29">
        <v>924.56000000000006</v>
      </c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</row>
    <row r="49" spans="1:105" s="4" customFormat="1" ht="11.25" customHeight="1" x14ac:dyDescent="0.2">
      <c r="A49" s="13" t="s">
        <v>46</v>
      </c>
      <c r="B49" s="14"/>
      <c r="C49" s="14"/>
      <c r="D49" s="14"/>
      <c r="E49" s="14"/>
      <c r="F49" s="14"/>
      <c r="G49" s="14"/>
      <c r="H49" s="15"/>
      <c r="I49" s="8"/>
      <c r="J49" s="16" t="s">
        <v>102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7"/>
      <c r="BX49" s="13" t="s">
        <v>76</v>
      </c>
      <c r="BY49" s="14"/>
      <c r="BZ49" s="14"/>
      <c r="CA49" s="14"/>
      <c r="CB49" s="14"/>
      <c r="CC49" s="14"/>
      <c r="CD49" s="14"/>
      <c r="CE49" s="14"/>
      <c r="CF49" s="14"/>
      <c r="CG49" s="15"/>
      <c r="CH49" s="29">
        <v>1282.008</v>
      </c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</row>
    <row r="50" spans="1:105" s="4" customFormat="1" ht="11.25" customHeight="1" x14ac:dyDescent="0.2">
      <c r="A50" s="13" t="s">
        <v>118</v>
      </c>
      <c r="B50" s="14"/>
      <c r="C50" s="14"/>
      <c r="D50" s="14"/>
      <c r="E50" s="14"/>
      <c r="F50" s="14"/>
      <c r="G50" s="14"/>
      <c r="H50" s="15"/>
      <c r="I50" s="8"/>
      <c r="J50" s="16" t="s">
        <v>103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7"/>
      <c r="BX50" s="13" t="s">
        <v>76</v>
      </c>
      <c r="BY50" s="14"/>
      <c r="BZ50" s="14"/>
      <c r="CA50" s="14"/>
      <c r="CB50" s="14"/>
      <c r="CC50" s="14"/>
      <c r="CD50" s="14"/>
      <c r="CE50" s="14"/>
      <c r="CF50" s="14"/>
      <c r="CG50" s="15"/>
      <c r="CH50" s="29">
        <v>2.1840000000000002</v>
      </c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</row>
    <row r="51" spans="1:105" s="4" customFormat="1" ht="11.25" customHeight="1" x14ac:dyDescent="0.2">
      <c r="A51" s="13" t="s">
        <v>119</v>
      </c>
      <c r="B51" s="14"/>
      <c r="C51" s="14"/>
      <c r="D51" s="14"/>
      <c r="E51" s="14"/>
      <c r="F51" s="14"/>
      <c r="G51" s="14"/>
      <c r="H51" s="15"/>
      <c r="I51" s="8"/>
      <c r="J51" s="16" t="s">
        <v>30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7"/>
      <c r="BX51" s="13" t="s">
        <v>76</v>
      </c>
      <c r="BY51" s="14"/>
      <c r="BZ51" s="14"/>
      <c r="CA51" s="14"/>
      <c r="CB51" s="14"/>
      <c r="CC51" s="14"/>
      <c r="CD51" s="14"/>
      <c r="CE51" s="14"/>
      <c r="CF51" s="14"/>
      <c r="CG51" s="15"/>
      <c r="CH51" s="29">
        <v>733.82990719999998</v>
      </c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</row>
    <row r="52" spans="1:105" s="4" customFormat="1" ht="11.25" customHeight="1" x14ac:dyDescent="0.2">
      <c r="A52" s="21">
        <v>2</v>
      </c>
      <c r="B52" s="22"/>
      <c r="C52" s="22"/>
      <c r="D52" s="22"/>
      <c r="E52" s="22"/>
      <c r="F52" s="22"/>
      <c r="G52" s="22"/>
      <c r="H52" s="23"/>
      <c r="I52" s="6"/>
      <c r="J52" s="24" t="s">
        <v>35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13" t="s">
        <v>76</v>
      </c>
      <c r="BY52" s="14"/>
      <c r="BZ52" s="14"/>
      <c r="CA52" s="14"/>
      <c r="CB52" s="14"/>
      <c r="CC52" s="14"/>
      <c r="CD52" s="14"/>
      <c r="CE52" s="14"/>
      <c r="CF52" s="14"/>
      <c r="CG52" s="15"/>
      <c r="CH52" s="26">
        <v>0</v>
      </c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</row>
    <row r="53" spans="1:105" s="4" customFormat="1" ht="11.25" customHeight="1" x14ac:dyDescent="0.2">
      <c r="A53" s="21">
        <v>3</v>
      </c>
      <c r="B53" s="22"/>
      <c r="C53" s="22"/>
      <c r="D53" s="22"/>
      <c r="E53" s="22"/>
      <c r="F53" s="22"/>
      <c r="G53" s="22"/>
      <c r="H53" s="23"/>
      <c r="I53" s="6"/>
      <c r="J53" s="24" t="s">
        <v>79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5"/>
      <c r="BX53" s="13" t="s">
        <v>76</v>
      </c>
      <c r="BY53" s="14"/>
      <c r="BZ53" s="14"/>
      <c r="CA53" s="14"/>
      <c r="CB53" s="14"/>
      <c r="CC53" s="14"/>
      <c r="CD53" s="14"/>
      <c r="CE53" s="14"/>
      <c r="CF53" s="14"/>
      <c r="CG53" s="15"/>
      <c r="CH53" s="26">
        <f>CH54+CH55+CH56+CH57+CH58</f>
        <v>0</v>
      </c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</row>
    <row r="54" spans="1:105" s="4" customFormat="1" ht="11.25" customHeight="1" x14ac:dyDescent="0.2">
      <c r="A54" s="13" t="s">
        <v>47</v>
      </c>
      <c r="B54" s="14"/>
      <c r="C54" s="14"/>
      <c r="D54" s="14"/>
      <c r="E54" s="14"/>
      <c r="F54" s="14"/>
      <c r="G54" s="14"/>
      <c r="H54" s="15"/>
      <c r="I54" s="8"/>
      <c r="J54" s="16" t="s">
        <v>36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7"/>
      <c r="BX54" s="13" t="s">
        <v>76</v>
      </c>
      <c r="BY54" s="14"/>
      <c r="BZ54" s="14"/>
      <c r="CA54" s="14"/>
      <c r="CB54" s="14"/>
      <c r="CC54" s="14"/>
      <c r="CD54" s="14"/>
      <c r="CE54" s="14"/>
      <c r="CF54" s="14"/>
      <c r="CG54" s="15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</row>
    <row r="55" spans="1:105" s="4" customFormat="1" ht="11.25" customHeight="1" x14ac:dyDescent="0.2">
      <c r="A55" s="13" t="s">
        <v>48</v>
      </c>
      <c r="B55" s="14"/>
      <c r="C55" s="14"/>
      <c r="D55" s="14"/>
      <c r="E55" s="14"/>
      <c r="F55" s="14"/>
      <c r="G55" s="14"/>
      <c r="H55" s="15"/>
      <c r="I55" s="8"/>
      <c r="J55" s="16" t="s">
        <v>104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7"/>
      <c r="BX55" s="13" t="s">
        <v>76</v>
      </c>
      <c r="BY55" s="14"/>
      <c r="BZ55" s="14"/>
      <c r="CA55" s="14"/>
      <c r="CB55" s="14"/>
      <c r="CC55" s="14"/>
      <c r="CD55" s="14"/>
      <c r="CE55" s="14"/>
      <c r="CF55" s="14"/>
      <c r="CG55" s="15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</row>
    <row r="56" spans="1:105" s="4" customFormat="1" ht="11.25" x14ac:dyDescent="0.2">
      <c r="A56" s="13" t="s">
        <v>49</v>
      </c>
      <c r="B56" s="14"/>
      <c r="C56" s="14"/>
      <c r="D56" s="14"/>
      <c r="E56" s="14"/>
      <c r="F56" s="14"/>
      <c r="G56" s="14"/>
      <c r="H56" s="15"/>
      <c r="I56" s="8"/>
      <c r="J56" s="16" t="s">
        <v>37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7"/>
      <c r="BX56" s="13" t="s">
        <v>76</v>
      </c>
      <c r="BY56" s="14"/>
      <c r="BZ56" s="14"/>
      <c r="CA56" s="14"/>
      <c r="CB56" s="14"/>
      <c r="CC56" s="14"/>
      <c r="CD56" s="14"/>
      <c r="CE56" s="14"/>
      <c r="CF56" s="14"/>
      <c r="CG56" s="15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</row>
    <row r="57" spans="1:105" s="4" customFormat="1" ht="11.25" x14ac:dyDescent="0.2">
      <c r="A57" s="13" t="s">
        <v>50</v>
      </c>
      <c r="B57" s="14"/>
      <c r="C57" s="14"/>
      <c r="D57" s="14"/>
      <c r="E57" s="14"/>
      <c r="F57" s="14"/>
      <c r="G57" s="14"/>
      <c r="H57" s="15"/>
      <c r="I57" s="8"/>
      <c r="J57" s="16" t="s">
        <v>105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7"/>
      <c r="BX57" s="13" t="s">
        <v>76</v>
      </c>
      <c r="BY57" s="14"/>
      <c r="BZ57" s="14"/>
      <c r="CA57" s="14"/>
      <c r="CB57" s="14"/>
      <c r="CC57" s="14"/>
      <c r="CD57" s="14"/>
      <c r="CE57" s="14"/>
      <c r="CF57" s="14"/>
      <c r="CG57" s="15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</row>
    <row r="58" spans="1:105" s="4" customFormat="1" ht="11.25" x14ac:dyDescent="0.2">
      <c r="A58" s="13" t="s">
        <v>120</v>
      </c>
      <c r="B58" s="14"/>
      <c r="C58" s="14"/>
      <c r="D58" s="14"/>
      <c r="E58" s="14"/>
      <c r="F58" s="14"/>
      <c r="G58" s="14"/>
      <c r="H58" s="15"/>
      <c r="I58" s="8"/>
      <c r="J58" s="16" t="s">
        <v>51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7"/>
      <c r="BX58" s="13" t="s">
        <v>76</v>
      </c>
      <c r="BY58" s="14"/>
      <c r="BZ58" s="14"/>
      <c r="CA58" s="14"/>
      <c r="CB58" s="14"/>
      <c r="CC58" s="14"/>
      <c r="CD58" s="14"/>
      <c r="CE58" s="14"/>
      <c r="CF58" s="14"/>
      <c r="CG58" s="15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</row>
    <row r="59" spans="1:105" s="4" customFormat="1" ht="11.25" x14ac:dyDescent="0.2">
      <c r="A59" s="21">
        <v>4</v>
      </c>
      <c r="B59" s="22"/>
      <c r="C59" s="22"/>
      <c r="D59" s="22"/>
      <c r="E59" s="22"/>
      <c r="F59" s="22"/>
      <c r="G59" s="22"/>
      <c r="H59" s="23"/>
      <c r="I59" s="6"/>
      <c r="J59" s="24" t="s">
        <v>67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5"/>
      <c r="BX59" s="13" t="s">
        <v>76</v>
      </c>
      <c r="BY59" s="14"/>
      <c r="BZ59" s="14"/>
      <c r="CA59" s="14"/>
      <c r="CB59" s="14"/>
      <c r="CC59" s="14"/>
      <c r="CD59" s="14"/>
      <c r="CE59" s="14"/>
      <c r="CF59" s="14"/>
      <c r="CG59" s="15"/>
      <c r="CH59" s="26">
        <f>CH60+CH65</f>
        <v>0</v>
      </c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</row>
    <row r="60" spans="1:105" s="4" customFormat="1" ht="11.25" x14ac:dyDescent="0.2">
      <c r="A60" s="21" t="s">
        <v>53</v>
      </c>
      <c r="B60" s="22"/>
      <c r="C60" s="22"/>
      <c r="D60" s="22"/>
      <c r="E60" s="22"/>
      <c r="F60" s="22"/>
      <c r="G60" s="22"/>
      <c r="H60" s="23"/>
      <c r="I60" s="6"/>
      <c r="J60" s="24" t="s">
        <v>52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5"/>
      <c r="BX60" s="13" t="s">
        <v>76</v>
      </c>
      <c r="BY60" s="14"/>
      <c r="BZ60" s="14"/>
      <c r="CA60" s="14"/>
      <c r="CB60" s="14"/>
      <c r="CC60" s="14"/>
      <c r="CD60" s="14"/>
      <c r="CE60" s="14"/>
      <c r="CF60" s="14"/>
      <c r="CG60" s="15"/>
      <c r="CH60" s="26">
        <f>CH61+CH62+CH63+CH64</f>
        <v>0</v>
      </c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</row>
    <row r="61" spans="1:105" s="4" customFormat="1" ht="11.25" x14ac:dyDescent="0.2">
      <c r="A61" s="13" t="s">
        <v>68</v>
      </c>
      <c r="B61" s="14"/>
      <c r="C61" s="14"/>
      <c r="D61" s="14"/>
      <c r="E61" s="14"/>
      <c r="F61" s="14"/>
      <c r="G61" s="14"/>
      <c r="H61" s="15"/>
      <c r="I61" s="8"/>
      <c r="J61" s="16" t="s">
        <v>54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7"/>
      <c r="BX61" s="13" t="s">
        <v>76</v>
      </c>
      <c r="BY61" s="14"/>
      <c r="BZ61" s="14"/>
      <c r="CA61" s="14"/>
      <c r="CB61" s="14"/>
      <c r="CC61" s="14"/>
      <c r="CD61" s="14"/>
      <c r="CE61" s="14"/>
      <c r="CF61" s="14"/>
      <c r="CG61" s="15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</row>
    <row r="62" spans="1:105" s="4" customFormat="1" ht="11.25" x14ac:dyDescent="0.2">
      <c r="A62" s="13" t="s">
        <v>69</v>
      </c>
      <c r="B62" s="14"/>
      <c r="C62" s="14"/>
      <c r="D62" s="14"/>
      <c r="E62" s="14"/>
      <c r="F62" s="14"/>
      <c r="G62" s="14"/>
      <c r="H62" s="15"/>
      <c r="I62" s="8"/>
      <c r="J62" s="16" t="s">
        <v>55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7"/>
      <c r="BX62" s="13" t="s">
        <v>76</v>
      </c>
      <c r="BY62" s="14"/>
      <c r="BZ62" s="14"/>
      <c r="CA62" s="14"/>
      <c r="CB62" s="14"/>
      <c r="CC62" s="14"/>
      <c r="CD62" s="14"/>
      <c r="CE62" s="14"/>
      <c r="CF62" s="14"/>
      <c r="CG62" s="15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</row>
    <row r="63" spans="1:105" s="4" customFormat="1" ht="11.25" x14ac:dyDescent="0.2">
      <c r="A63" s="13" t="s">
        <v>121</v>
      </c>
      <c r="B63" s="14"/>
      <c r="C63" s="14"/>
      <c r="D63" s="14"/>
      <c r="E63" s="14"/>
      <c r="F63" s="14"/>
      <c r="G63" s="14"/>
      <c r="H63" s="15"/>
      <c r="I63" s="8"/>
      <c r="J63" s="16" t="s">
        <v>56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7"/>
      <c r="BX63" s="13" t="s">
        <v>76</v>
      </c>
      <c r="BY63" s="14"/>
      <c r="BZ63" s="14"/>
      <c r="CA63" s="14"/>
      <c r="CB63" s="14"/>
      <c r="CC63" s="14"/>
      <c r="CD63" s="14"/>
      <c r="CE63" s="14"/>
      <c r="CF63" s="14"/>
      <c r="CG63" s="15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</row>
    <row r="64" spans="1:105" s="4" customFormat="1" ht="22.5" customHeight="1" x14ac:dyDescent="0.2">
      <c r="A64" s="13" t="s">
        <v>122</v>
      </c>
      <c r="B64" s="14"/>
      <c r="C64" s="14"/>
      <c r="D64" s="14"/>
      <c r="E64" s="14"/>
      <c r="F64" s="14"/>
      <c r="G64" s="14"/>
      <c r="H64" s="15"/>
      <c r="I64" s="8"/>
      <c r="J64" s="16" t="s">
        <v>106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7"/>
      <c r="BX64" s="13" t="s">
        <v>76</v>
      </c>
      <c r="BY64" s="14"/>
      <c r="BZ64" s="14"/>
      <c r="CA64" s="14"/>
      <c r="CB64" s="14"/>
      <c r="CC64" s="14"/>
      <c r="CD64" s="14"/>
      <c r="CE64" s="14"/>
      <c r="CF64" s="14"/>
      <c r="CG64" s="15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</row>
    <row r="65" spans="1:105" s="4" customFormat="1" ht="11.25" x14ac:dyDescent="0.2">
      <c r="A65" s="21" t="s">
        <v>80</v>
      </c>
      <c r="B65" s="22"/>
      <c r="C65" s="22"/>
      <c r="D65" s="22"/>
      <c r="E65" s="22"/>
      <c r="F65" s="22"/>
      <c r="G65" s="22"/>
      <c r="H65" s="23"/>
      <c r="I65" s="6"/>
      <c r="J65" s="24" t="s">
        <v>57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5"/>
      <c r="BX65" s="13" t="s">
        <v>76</v>
      </c>
      <c r="BY65" s="14"/>
      <c r="BZ65" s="14"/>
      <c r="CA65" s="14"/>
      <c r="CB65" s="14"/>
      <c r="CC65" s="14"/>
      <c r="CD65" s="14"/>
      <c r="CE65" s="14"/>
      <c r="CF65" s="14"/>
      <c r="CG65" s="15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</row>
    <row r="66" spans="1:105" s="4" customFormat="1" ht="11.25" x14ac:dyDescent="0.2">
      <c r="A66" s="21">
        <v>5</v>
      </c>
      <c r="B66" s="22"/>
      <c r="C66" s="22"/>
      <c r="D66" s="22"/>
      <c r="E66" s="22"/>
      <c r="F66" s="22"/>
      <c r="G66" s="22"/>
      <c r="H66" s="23"/>
      <c r="I66" s="6"/>
      <c r="J66" s="24" t="s">
        <v>58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5"/>
      <c r="BX66" s="13" t="s">
        <v>76</v>
      </c>
      <c r="BY66" s="14"/>
      <c r="BZ66" s="14"/>
      <c r="CA66" s="14"/>
      <c r="CB66" s="14"/>
      <c r="CC66" s="14"/>
      <c r="CD66" s="14"/>
      <c r="CE66" s="14"/>
      <c r="CF66" s="14"/>
      <c r="CG66" s="15"/>
      <c r="CH66" s="27">
        <f>CH11-CH52+CH53+CH59</f>
        <v>73591.552684800001</v>
      </c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</row>
    <row r="67" spans="1:105" s="4" customFormat="1" ht="11.25" x14ac:dyDescent="0.2">
      <c r="A67" s="21" t="s">
        <v>59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3"/>
    </row>
    <row r="68" spans="1:105" s="4" customFormat="1" ht="11.25" customHeight="1" x14ac:dyDescent="0.2">
      <c r="A68" s="13">
        <v>1</v>
      </c>
      <c r="B68" s="14"/>
      <c r="C68" s="14"/>
      <c r="D68" s="14"/>
      <c r="E68" s="14"/>
      <c r="F68" s="14"/>
      <c r="G68" s="14"/>
      <c r="H68" s="15"/>
      <c r="I68" s="8"/>
      <c r="J68" s="16" t="s">
        <v>60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7"/>
      <c r="BX68" s="13" t="s">
        <v>70</v>
      </c>
      <c r="BY68" s="14"/>
      <c r="BZ68" s="14"/>
      <c r="CA68" s="14"/>
      <c r="CB68" s="14"/>
      <c r="CC68" s="14"/>
      <c r="CD68" s="14"/>
      <c r="CE68" s="14"/>
      <c r="CF68" s="14"/>
      <c r="CG68" s="15"/>
      <c r="CH68" s="13">
        <v>34</v>
      </c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5"/>
    </row>
    <row r="69" spans="1:105" s="4" customFormat="1" ht="11.25" x14ac:dyDescent="0.2">
      <c r="A69" s="13">
        <v>2</v>
      </c>
      <c r="B69" s="14"/>
      <c r="C69" s="14"/>
      <c r="D69" s="14"/>
      <c r="E69" s="14"/>
      <c r="F69" s="14"/>
      <c r="G69" s="14"/>
      <c r="H69" s="15"/>
      <c r="I69" s="8"/>
      <c r="J69" s="16" t="s">
        <v>61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7"/>
      <c r="BX69" s="13" t="s">
        <v>62</v>
      </c>
      <c r="BY69" s="14"/>
      <c r="BZ69" s="14"/>
      <c r="CA69" s="14"/>
      <c r="CB69" s="14"/>
      <c r="CC69" s="14"/>
      <c r="CD69" s="14"/>
      <c r="CE69" s="14"/>
      <c r="CF69" s="14"/>
      <c r="CG69" s="15"/>
      <c r="CH69" s="13">
        <v>45.46</v>
      </c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5"/>
    </row>
    <row r="70" spans="1:105" s="4" customFormat="1" ht="11.25" x14ac:dyDescent="0.2">
      <c r="A70" s="13">
        <v>3</v>
      </c>
      <c r="B70" s="14"/>
      <c r="C70" s="14"/>
      <c r="D70" s="14"/>
      <c r="E70" s="14"/>
      <c r="F70" s="14"/>
      <c r="G70" s="14"/>
      <c r="H70" s="15"/>
      <c r="I70" s="8"/>
      <c r="J70" s="16" t="s">
        <v>107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7"/>
      <c r="BX70" s="13" t="s">
        <v>81</v>
      </c>
      <c r="BY70" s="14"/>
      <c r="BZ70" s="14"/>
      <c r="CA70" s="14"/>
      <c r="CB70" s="14"/>
      <c r="CC70" s="14"/>
      <c r="CD70" s="14"/>
      <c r="CE70" s="14"/>
      <c r="CF70" s="14"/>
      <c r="CG70" s="15"/>
      <c r="CH70" s="13">
        <v>4</v>
      </c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5"/>
    </row>
    <row r="71" spans="1:105" s="4" customFormat="1" ht="11.25" x14ac:dyDescent="0.2">
      <c r="A71" s="13">
        <v>4</v>
      </c>
      <c r="B71" s="14"/>
      <c r="C71" s="14"/>
      <c r="D71" s="14"/>
      <c r="E71" s="14"/>
      <c r="F71" s="14"/>
      <c r="G71" s="14"/>
      <c r="H71" s="15"/>
      <c r="I71" s="8"/>
      <c r="J71" s="16" t="s">
        <v>82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7"/>
      <c r="BX71" s="13" t="s">
        <v>63</v>
      </c>
      <c r="BY71" s="14"/>
      <c r="BZ71" s="14"/>
      <c r="CA71" s="14"/>
      <c r="CB71" s="14"/>
      <c r="CC71" s="14"/>
      <c r="CD71" s="14"/>
      <c r="CE71" s="14"/>
      <c r="CF71" s="14"/>
      <c r="CG71" s="15"/>
      <c r="CH71" s="18">
        <v>17.010000000000002</v>
      </c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20"/>
    </row>
  </sheetData>
  <mergeCells count="254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2020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Сосина Наталья Константиновна</cp:lastModifiedBy>
  <cp:lastPrinted>2019-03-04T08:07:30Z</cp:lastPrinted>
  <dcterms:created xsi:type="dcterms:W3CDTF">2018-10-15T12:06:40Z</dcterms:created>
  <dcterms:modified xsi:type="dcterms:W3CDTF">2020-03-27T01:10:33Z</dcterms:modified>
</cp:coreProperties>
</file>