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rgunovDP\Desktop\Аргунов Д.П\Текущая работа\"/>
    </mc:Choice>
  </mc:AlternateContent>
  <bookViews>
    <workbookView xWindow="0" yWindow="0" windowWidth="28800" windowHeight="11700" activeTab="1"/>
  </bookViews>
  <sheets>
    <sheet name="МГ Центр" sheetId="1" r:id="rId1"/>
    <sheet name="МГ Ленск" sheetId="2" r:id="rId2"/>
  </sheets>
  <externalReferences>
    <externalReference r:id="rId3"/>
    <externalReference r:id="rId4"/>
  </externalReferences>
  <definedNames>
    <definedName name="P1_T16?axis?R?ДОГОВОР" hidden="1">'[1]16'!$E$76:$M$76,'[1]16'!$E$8:$M$8,'[1]16'!$E$12:$M$12,'[1]16'!$E$52:$M$52,'[1]16'!$E$16:$M$16,'[1]16'!$E$64:$M$64,'[1]16'!$E$84:$M$85,'[1]16'!$E$48:$M$48,'[1]16'!$E$80:$M$80,'[1]16'!$E$72:$M$72,'[1]16'!$E$44:$M$44</definedName>
    <definedName name="P1_T16?axis?R?ДОГОВОР?" hidden="1">'[1]16'!$A$76,'[1]16'!$A$84:$A$85,'[1]16'!$A$72,'[1]16'!$A$80,'[1]16'!$A$68,'[1]16'!$A$64,'[1]16'!$A$60,'[1]16'!$A$56,'[1]16'!$A$52,'[1]16'!$A$48,'[1]16'!$A$44,'[1]16'!$A$40,'[1]16'!$A$36,'[1]16'!$A$32,'[1]16'!$A$28,'[1]16'!$A$24,'[1]16'!$A$20</definedName>
    <definedName name="P1_T16?L1" hidden="1">'[1]16'!$A$74:$M$74,'[1]16'!$A$14:$M$14,'[1]16'!$A$10:$M$10,'[1]16'!$A$50:$M$50,'[1]16'!$A$6:$M$6,'[1]16'!$A$62:$M$62,'[1]16'!$A$78:$M$78,'[1]16'!$A$46:$M$46,'[1]16'!$A$82:$M$82,'[1]16'!$A$70:$M$70,'[1]16'!$A$42:$M$42</definedName>
    <definedName name="P1_T16?L1.x" hidden="1">'[1]16'!$A$76:$M$76,'[1]16'!$A$16:$M$16,'[1]16'!$A$12:$M$12,'[1]16'!$A$52:$M$52,'[1]16'!$A$8:$M$8,'[1]16'!$A$64:$M$64,'[1]16'!$A$80:$M$80,'[1]16'!$A$48:$M$48,'[1]16'!$A$84:$M$85,'[1]16'!$A$72:$M$72,'[1]16'!$A$44:$M$44</definedName>
    <definedName name="Sheet2?prefix?">"H"</definedName>
    <definedName name="T0?axis?ПРД?БАЗ">'[1]0'!$I$7:$J$112,'[1]0'!$F$7:$G$112</definedName>
    <definedName name="T0?axis?ПРД?ПРЕД">'[1]0'!$K$7:$L$112,'[1]0'!$D$7:$E$112</definedName>
    <definedName name="T0?axis?ПФ?ПЛАН">'[1]0'!$I$7:$I$112,'[1]0'!$D$7:$D$112,'[1]0'!$K$7:$K$112,'[1]0'!$F$7:$F$112</definedName>
    <definedName name="T0?axis?ПФ?ФАКТ">'[1]0'!$J$7:$J$112,'[1]0'!$E$7:$E$112,'[1]0'!$L$7:$L$112,'[1]0'!$G$7:$G$112</definedName>
    <definedName name="T0?Data">'[1]0'!$D$8:$L$52,   '[1]0'!$D$54:$L$59,   '[1]0'!$D$63:$L$64,   '[1]0'!$D$68:$L$70,   '[1]0'!$D$72:$L$74,   '[1]0'!$D$77:$L$92,   '[1]0'!$D$95:$L$97,   '[1]0'!$D$99:$L$104,   '[1]0'!$D$107:$L$108,   '[1]0'!$D$111:$L$112</definedName>
    <definedName name="T0?unit?МВТ">'[1]0'!$D$8:$H$8,   '[1]0'!$D$86:$H$86</definedName>
    <definedName name="T0?unit?ПРЦ">'[1]0'!$D$87:$H$88,   '[1]0'!$D$96:$H$97,   '[1]0'!$D$107:$H$108,   '[1]0'!$D$111:$H$112,   '[1]0'!$I$7:$L$112</definedName>
    <definedName name="T0?unit?РУБ.ГКАЛ">'[1]0'!$D$89:$H$89,   '[1]0'!$D$92:$H$92</definedName>
    <definedName name="T0?unit?ТРУБ">'[1]0'!$D$14:$H$52,   '[1]0'!$D$54:$H$59,   '[1]0'!$D$63:$H$64,   '[1]0'!$D$68:$H$70,   '[1]0'!$D$72:$H$74,   '[1]0'!$D$77:$H$77,   '[1]0'!$D$79:$H$81,   '[1]0'!$D$90:$H$91,   '[1]0'!$D$99:$H$104,   '[1]0'!$D$78:$H$78</definedName>
    <definedName name="T1?axis?ПРД?БАЗ">'[1]1'!$I$6:$J$23,'[1]1'!$F$6:$G$23</definedName>
    <definedName name="T1?axis?ПРД?ПРЕД">'[1]1'!$K$6:$L$23,'[1]1'!$D$6:$E$23</definedName>
    <definedName name="T1?axis?ПФ?ПЛАН">'[1]1'!$I$6:$I$23,'[1]1'!$D$6:$D$23,'[1]1'!$K$6:$K$23,'[1]1'!$F$6:$F$23</definedName>
    <definedName name="T1?axis?ПФ?ФАКТ">'[1]1'!$J$6:$J$23,'[1]1'!$E$6:$E$23,'[1]1'!$L$6:$L$23,'[1]1'!$G$6:$G$23</definedName>
    <definedName name="T1?Data">'[1]1'!$D$6:$L$12,   '[1]1'!$D$14:$L$18,   '[1]1'!$D$20:$L$23</definedName>
    <definedName name="T10?axis?R?ДОГОВОР">'[1]10'!$D$9:$L$11, '[1]10'!$D$15:$L$17, '[1]10'!$D$21:$L$23, '[1]10'!$D$27:$L$29</definedName>
    <definedName name="T10?axis?R?ДОГОВОР?">'[1]10'!$B$9:$B$11, '[1]10'!$B$15:$B$17, '[1]10'!$B$21:$B$23, '[1]10'!$B$27:$B$29</definedName>
    <definedName name="T10?axis?ПРД?БАЗ">'[1]10'!$I$6:$J$31,'[1]10'!$F$6:$G$31</definedName>
    <definedName name="T10?axis?ПРД?ПРЕД">'[1]10'!$K$6:$L$31,'[1]10'!$D$6:$E$31</definedName>
    <definedName name="T10?axis?ПФ?ПЛАН">'[1]10'!$I$6:$I$31,'[1]10'!$D$6:$D$31,'[1]10'!$K$6:$K$31,'[1]10'!$F$6:$F$31</definedName>
    <definedName name="T10?axis?ПФ?ФАКТ">'[1]10'!$J$6:$J$31,'[1]10'!$E$6:$E$31,'[1]10'!$L$6:$L$31,'[1]10'!$G$6:$G$31</definedName>
    <definedName name="T10?Data">'[1]10'!$D$6:$L$7, '[1]10'!$D$9:$L$11, '[1]10'!$D$13:$L$13, '[1]10'!$D$15:$L$17, '[1]10'!$D$19:$L$19, '[1]10'!$D$21:$L$23, '[1]10'!$D$25:$L$25, '[1]10'!$D$27:$L$29, '[1]10'!$D$31:$L$31</definedName>
    <definedName name="T11?axis?R?ДОГОВОР">'[1]11'!$D$8:$L$11, '[1]11'!$D$15:$L$18, '[1]11'!$D$22:$L$23, '[1]11'!$D$29:$L$32, '[1]11'!$D$36:$L$39, '[1]11'!$D$43:$L$46, '[1]11'!$D$51:$L$54, '[1]11'!$D$58:$L$61, '[1]11'!$D$65:$L$68, '[1]11'!$D$72:$L$82</definedName>
    <definedName name="T11?axis?R?ДОГОВОР?">'[1]11'!$B$72:$B$82, '[1]11'!$B$65:$B$68, '[1]11'!$B$58:$B$61, '[1]11'!$B$51:$B$54, '[1]11'!$B$43:$B$46, '[1]11'!$B$36:$B$39, '[1]11'!$B$29:$B$33, '[1]11'!$B$22:$B$25, '[1]11'!$B$15:$B$18, '[1]11'!$B$8:$B$11</definedName>
    <definedName name="T11?axis?ПРД?БАЗ">'[1]11'!$I$6:$J$84,'[1]11'!$F$6:$G$84</definedName>
    <definedName name="T11?axis?ПРД?ПРЕД">'[1]11'!$K$6:$L$84,'[1]11'!$D$6:$E$84</definedName>
    <definedName name="T11?axis?ПФ?ПЛАН">'[1]11'!$I$6:$I$84,'[1]11'!$D$6:$D$84,'[1]11'!$K$6:$K$84,'[1]11'!$F$6:$F$84</definedName>
    <definedName name="T11?axis?ПФ?ФАКТ">'[1]11'!$J$6:$J$84,'[1]11'!$E$6:$E$84,'[1]11'!$L$6:$L$84,'[1]11'!$G$6:$G$84</definedName>
    <definedName name="T12?axis?ПРД?БАЗ">'[1]12'!$J$6:$K$20,'[1]12'!$G$6:$H$20</definedName>
    <definedName name="T12?axis?ПРД?ПРЕД">'[1]12'!$L$6:$M$20,'[1]12'!$E$6:$F$20</definedName>
    <definedName name="T12?axis?ПФ?ПЛАН">'[1]12'!$J$6:$J$20,'[1]12'!$E$6:$E$20,'[1]12'!$L$6:$L$20,'[1]12'!$G$6:$G$20</definedName>
    <definedName name="T12?axis?ПФ?ФАКТ">'[1]12'!$K$6:$K$20,'[1]12'!$F$6:$F$20,'[1]12'!$M$6:$M$20,'[1]12'!$H$6:$H$20</definedName>
    <definedName name="T12?Data">'[1]12'!$E$6:$M$9,  '[1]12'!$E$11:$M$18,  '[1]12'!$E$20:$M$20</definedName>
    <definedName name="T12?L2.1.x">'[1]12'!$A$16:$M$16, '[1]12'!$A$14:$M$14, '[1]12'!$A$12:$M$12, '[1]12'!$A$18:$M$18</definedName>
    <definedName name="T12?L2.x">'[1]12'!$A$15:$M$15, '[1]12'!$A$13:$M$13, '[1]12'!$A$11:$M$11, '[1]12'!$A$17:$M$17</definedName>
    <definedName name="T12?unit?ГА">'[1]12'!$E$16:$I$16, '[1]12'!$E$14:$I$14, '[1]12'!$E$9:$I$9, '[1]12'!$E$12:$I$12, '[1]12'!$E$18:$I$18, '[1]12'!$E$7:$I$7</definedName>
    <definedName name="T12?unit?ТРУБ">'[1]12'!$E$15:$I$15, '[1]12'!$E$13:$I$13, '[1]12'!$E$6:$I$6, '[1]12'!$E$8:$I$8, '[1]12'!$E$11:$I$11, '[1]12'!$E$17:$I$17, '[1]12'!$E$20:$I$20</definedName>
    <definedName name="T13?axis?ПРД?БАЗ">'[1]13'!$I$6:$J$16,'[1]13'!$F$6:$G$16</definedName>
    <definedName name="T13?axis?ПРД?ПРЕД">'[1]13'!$K$6:$L$16,'[1]13'!$D$6:$E$16</definedName>
    <definedName name="T13?axis?ПФ?ПЛАН">'[1]13'!$I$6:$I$16,'[1]13'!$D$6:$D$16,'[1]13'!$K$6:$K$16,'[1]13'!$F$6:$F$16</definedName>
    <definedName name="T13?axis?ПФ?ФАКТ">'[1]13'!$J$6:$J$16,'[1]13'!$E$6:$E$16,'[1]13'!$L$6:$L$16,'[1]13'!$G$6:$G$16</definedName>
    <definedName name="T13?Data">'[1]13'!$D$6:$L$7, '[1]13'!$D$8:$L$8, '[1]13'!$D$9:$L$16</definedName>
    <definedName name="T13?unit?РУБ.ТМКБ">'[1]13'!$D$14:$H$14,'[1]13'!$D$11:$H$11</definedName>
    <definedName name="T13?unit?ТМКБ">'[1]13'!$D$13:$H$13,'[1]13'!$D$10:$H$10</definedName>
    <definedName name="T13?unit?ТРУБ">'[1]13'!$D$12:$H$12,'[1]13'!$D$15:$H$16,'[1]13'!$D$8:$H$9</definedName>
    <definedName name="T14?axis?ПРД?БАЗ">'[1]14'!$J$6:$K$20,'[1]14'!$G$6:$H$20</definedName>
    <definedName name="T14?axis?ПРД?ПРЕД">'[1]14'!$L$6:$M$20,'[1]14'!$E$6:$F$20</definedName>
    <definedName name="T14?axis?ПФ?ПЛАН">'[1]14'!$G$6:$G$20,'[1]14'!$J$6:$J$20,'[1]14'!$L$6:$L$20,'[1]14'!$E$6:$E$20</definedName>
    <definedName name="T14?axis?ПФ?ФАКТ">'[1]14'!$H$6:$H$20,'[1]14'!$K$6:$K$20,'[1]14'!$M$6:$M$20,'[1]14'!$F$6:$F$20</definedName>
    <definedName name="T14?Data">'[1]14'!$E$7:$M$18,  '[1]14'!$E$20:$M$20</definedName>
    <definedName name="T14?L1">'[1]14'!$A$13:$M$13, '[1]14'!$A$10:$M$10, '[1]14'!$A$7:$M$7, '[1]14'!$A$16:$M$16</definedName>
    <definedName name="T14?L1.1">'[1]14'!$A$14:$M$14, '[1]14'!$A$11:$M$11, '[1]14'!$A$8:$M$8, '[1]14'!$A$17:$M$17</definedName>
    <definedName name="T14?L1.2">'[1]14'!$A$15:$M$15, '[1]14'!$A$12:$M$12, '[1]14'!$A$9:$M$9, '[1]14'!$A$18:$M$18</definedName>
    <definedName name="T14?unit?ПРЦ">'[1]14'!$E$15:$I$15, '[1]14'!$E$12:$I$12, '[1]14'!$E$9:$I$9, '[1]14'!$E$18:$I$18, '[1]14'!$J$6:$M$20</definedName>
    <definedName name="T14?unit?ТРУБ">'[1]14'!$E$13:$I$14, '[1]14'!$E$10:$I$11, '[1]14'!$E$7:$I$8, '[1]14'!$E$16:$I$17, '[1]14'!$E$20:$I$20</definedName>
    <definedName name="T15?axis?ПРД?БАЗ">'[1]15'!$I$6:$J$11,'[1]15'!$F$6:$G$11</definedName>
    <definedName name="T15?axis?ПРД?ПРЕД">'[1]15'!$K$6:$L$11,'[1]15'!$D$6:$E$11</definedName>
    <definedName name="T15?axis?ПФ?ПЛАН">'[1]15'!$I$6:$I$11,'[1]15'!$D$6:$D$11,'[1]15'!$K$6:$K$11,'[1]15'!$F$6:$F$11</definedName>
    <definedName name="T15?axis?ПФ?ФАКТ">'[1]15'!$J$6:$J$11,'[1]15'!$E$6:$E$11,'[1]15'!$L$6:$L$11,'[1]15'!$G$6:$G$11</definedName>
    <definedName name="T16?axis?R?ДОГОВОР" localSheetId="1">'[1]16'!$E$40:$M$40,'[1]16'!$E$60:$M$60,'[1]16'!$E$36:$M$36,'[1]16'!$E$32:$M$32,'[1]16'!$E$28:$M$28,'[1]16'!$E$24:$M$24,'[1]16'!$E$68:$M$68,'[1]16'!$E$56:$M$56,'[1]16'!$E$20:$M$20,P1_T16?axis?R?ДОГОВОР</definedName>
    <definedName name="T16?axis?R?ДОГОВОР">'[1]16'!$E$40:$M$40,'[1]16'!$E$60:$M$60,'[1]16'!$E$36:$M$36,'[1]16'!$E$32:$M$32,'[1]16'!$E$28:$M$28,'[1]16'!$E$24:$M$24,'[1]16'!$E$68:$M$68,'[1]16'!$E$56:$M$56,'[1]16'!$E$20:$M$20,P1_T16?axis?R?ДОГОВОР</definedName>
    <definedName name="T16?axis?R?ДОГОВОР?" localSheetId="1">'[1]16'!$A$8,'[1]16'!$A$12,'[1]16'!$A$16,P1_T16?axis?R?ДОГОВОР?</definedName>
    <definedName name="T16?axis?R?ДОГОВОР?">'[1]16'!$A$8,'[1]16'!$A$12,'[1]16'!$A$16,P1_T16?axis?R?ДОГОВОР?</definedName>
    <definedName name="T16?axis?ПРД?БАЗ">'[1]16'!$J$6:$K$88,               '[1]16'!$G$6:$H$88</definedName>
    <definedName name="T16?axis?ПРД?ПРЕД">'[1]16'!$L$6:$M$88,               '[1]16'!$E$6:$F$88</definedName>
    <definedName name="T16?axis?ПФ?ПЛАН">'[1]16'!$J$6:$J$88,               '[1]16'!$E$6:$E$88,               '[1]16'!$L$6:$L$88,               '[1]16'!$G$6:$G$88</definedName>
    <definedName name="T16?axis?ПФ?ФАКТ">'[1]16'!$K$6:$K$88,               '[1]16'!$F$6:$F$88,               '[1]16'!$M$6:$M$88,               '[1]16'!$H$6:$H$88</definedName>
    <definedName name="T16?L1" localSheetId="1">'[1]16'!$A$38:$M$38,'[1]16'!$A$58:$M$58,'[1]16'!$A$34:$M$34,'[1]16'!$A$30:$M$30,'[1]16'!$A$26:$M$26,'[1]16'!$A$22:$M$22,'[1]16'!$A$66:$M$66,'[1]16'!$A$54:$M$54,'[1]16'!$A$18:$M$18,P1_T16?L1</definedName>
    <definedName name="T16?L1">'[1]16'!$A$38:$M$38,'[1]16'!$A$58:$M$58,'[1]16'!$A$34:$M$34,'[1]16'!$A$30:$M$30,'[1]16'!$A$26:$M$26,'[1]16'!$A$22:$M$22,'[1]16'!$A$66:$M$66,'[1]16'!$A$54:$M$54,'[1]16'!$A$18:$M$18,P1_T16?L1</definedName>
    <definedName name="T16?L1.x" localSheetId="1">'[1]16'!$A$40:$M$40,'[1]16'!$A$60:$M$60,'[1]16'!$A$36:$M$36,'[1]16'!$A$32:$M$32,'[1]16'!$A$28:$M$28,'[1]16'!$A$24:$M$24,'[1]16'!$A$68:$M$68,'[1]16'!$A$56:$M$56,'[1]16'!$A$20:$M$20,P1_T16?L1.x</definedName>
    <definedName name="T16?L1.x">'[1]16'!$A$40:$M$40,'[1]16'!$A$60:$M$60,'[1]16'!$A$36:$M$36,'[1]16'!$A$32:$M$32,'[1]16'!$A$28:$M$28,'[1]16'!$A$24:$M$24,'[1]16'!$A$68:$M$68,'[1]16'!$A$56:$M$56,'[1]16'!$A$20:$M$20,P1_T16?L1.x</definedName>
    <definedName name="T17.1?axis?C?НП">'[1]17.1'!$E$6:$L$16, '[1]17.1'!$E$18:$L$28</definedName>
    <definedName name="T17.1?Data">'[1]17.1'!$E$6:$L$16, '[1]17.1'!$N$6:$N$16, '[1]17.1'!$E$18:$L$28, '[1]17.1'!$N$18:$N$28</definedName>
    <definedName name="T17.1?item_ext?ВСЕГО">'[1]17.1'!$N$6:$N$16, '[1]17.1'!$N$18:$N$28</definedName>
    <definedName name="T17.1?L1">'[1]17.1'!$A$6:$N$6, '[1]17.1'!$A$18:$N$18</definedName>
    <definedName name="T17.1?L2">'[1]17.1'!$A$7:$N$7, '[1]17.1'!$A$19:$N$19</definedName>
    <definedName name="T17.1?L3">'[1]17.1'!$A$8:$N$8, '[1]17.1'!$A$20:$N$20</definedName>
    <definedName name="T17.1?L3.1">'[1]17.1'!$A$9:$N$9, '[1]17.1'!$A$21:$N$21</definedName>
    <definedName name="T17.1?L4">'[1]17.1'!$A$10:$N$10, '[1]17.1'!$A$22:$N$22</definedName>
    <definedName name="T17.1?L4.1">'[1]17.1'!$A$11:$N$11, '[1]17.1'!$A$23:$N$23</definedName>
    <definedName name="T17.1?L5">'[1]17.1'!$A$12:$N$12, '[1]17.1'!$A$24:$N$24</definedName>
    <definedName name="T17.1?L5.1">'[1]17.1'!$A$13:$N$13, '[1]17.1'!$A$25:$N$25</definedName>
    <definedName name="T17.1?L6">'[1]17.1'!$A$14:$N$14, '[1]17.1'!$A$26:$N$26</definedName>
    <definedName name="T17.1?L7">'[1]17.1'!$A$15:$N$15, '[1]17.1'!$A$27:$N$27</definedName>
    <definedName name="T17.1?L8">'[1]17.1'!$A$16:$N$16, '[1]17.1'!$A$28:$N$28</definedName>
    <definedName name="T17.1?unit?РУБ">'[1]17.1'!$D$9:$N$9, '[1]17.1'!$D$11:$N$11, '[1]17.1'!$D$13:$N$13, '[1]17.1'!$D$21:$N$21, '[1]17.1'!$D$23:$N$23, '[1]17.1'!$D$25:$N$25</definedName>
    <definedName name="T17.1?unit?ТРУБ">'[1]17.1'!$D$8:$N$8, '[1]17.1'!$D$10:$N$10, '[1]17.1'!$D$12:$N$12, '[1]17.1'!$D$14:$N$16, '[1]17.1'!$D$20:$N$20, '[1]17.1'!$D$22:$N$22, '[1]17.1'!$D$24:$N$24, '[1]17.1'!$D$26:$N$28</definedName>
    <definedName name="T17.1?unit?ЧДН">'[1]17.1'!$D$7:$N$7, '[1]17.1'!$D$19:$N$19</definedName>
    <definedName name="T17.1?unit?ЧЕЛ">'[1]17.1'!$D$18:$N$18, '[1]17.1'!$D$6:$N$6</definedName>
    <definedName name="T17?axis?ПРД?БАЗ">'[1]17'!$I$6:$J$13,'[1]17'!$F$6:$G$13</definedName>
    <definedName name="T17?axis?ПРД?ПРЕД">'[1]17'!$K$6:$L$13,'[1]17'!$D$6:$E$13</definedName>
    <definedName name="T17?axis?ПФ?ПЛАН">'[1]17'!$I$6:$I$13,'[1]17'!$D$6:$D$13,'[1]17'!$K$6:$K$13,'[1]17'!$F$6:$F$13</definedName>
    <definedName name="T17?axis?ПФ?ФАКТ">'[1]17'!$J$6:$J$13,'[1]17'!$E$6:$E$13,'[1]17'!$L$6:$L$13,'[1]17'!$G$6:$G$13</definedName>
    <definedName name="T18?axis?R?ДОГОВОР">'[1]18'!$D$14:$L$16,'[1]18'!$D$20:$L$22,'[1]18'!$D$26:$L$28,'[1]18'!$D$32:$L$34,'[1]18'!$D$38:$L$40,'[1]18'!$D$8:$L$10</definedName>
    <definedName name="T18?axis?R?ДОГОВОР?">'[1]18'!$B$14:$B$16,'[1]18'!$B$20:$B$22,'[1]18'!$B$26:$B$28,'[1]18'!$B$32:$B$34,'[1]18'!$B$38:$B$40,'[1]18'!$B$8:$B$10</definedName>
    <definedName name="T18?axis?ПРД?БАЗ">'[1]18'!$I$6:$J$42,'[1]18'!$F$6:$G$42</definedName>
    <definedName name="T18?axis?ПРД?ПРЕД">'[1]18'!$K$6:$L$42,'[1]18'!$D$6:$E$42</definedName>
    <definedName name="T18?axis?ПФ?ПЛАН">'[1]18'!$I$6:$I$42,'[1]18'!$D$6:$D$42,'[1]18'!$K$6:$K$42,'[1]18'!$F$6:$F$42</definedName>
    <definedName name="T18?axis?ПФ?ФАКТ">'[1]18'!$J$6:$J$42,'[1]18'!$E$6:$E$42,'[1]18'!$L$6:$L$42,'[1]18'!$G$6:$G$42</definedName>
    <definedName name="T19?axis?R?ДОГОВОР">'[1]19'!$E$8:$M$9,'[1]19'!$E$13:$M$14,'[1]19'!$E$18:$M$18,'[1]19'!$E$26:$M$27,'[1]19'!$E$22:$M$22</definedName>
    <definedName name="T19?axis?R?ДОГОВОР?">'[1]19'!$A$8:$A$9,'[1]19'!$A$13:$A$14,'[1]19'!$A$18,'[1]19'!$A$26:$A$27,'[1]19'!$A$22</definedName>
    <definedName name="T19?axis?ПРД?БАЗ">'[1]19'!$J$6:$K$30,'[1]19'!$G$6:$H$30</definedName>
    <definedName name="T19?axis?ПРД?ПРЕД">'[1]19'!$L$6:$M$30,'[1]19'!$E$6:$F$30</definedName>
    <definedName name="T19?axis?ПФ?ПЛАН">'[1]19'!$J$6:$J$30,'[1]19'!$E$6:$E$30,'[1]19'!$L$6:$L$30,'[1]19'!$G$6:$G$30</definedName>
    <definedName name="T19?axis?ПФ?ФАКТ">'[1]19'!$K$6:$K$30,'[1]19'!$F$6:$F$30,'[1]19'!$M$6:$M$30,'[1]19'!$H$6:$H$30</definedName>
    <definedName name="T19?L1">'[1]19'!$A$16:$M$16, '[1]19'!$A$11:$M$11, '[1]19'!$A$6:$M$6, '[1]19'!$A$20:$M$20, '[1]19'!$A$24:$M$24</definedName>
    <definedName name="T19?L1.x">'[1]19'!$A$18:$M$18, '[1]19'!$A$13:$M$14, '[1]19'!$A$8:$M$9, '[1]19'!$A$22:$M$22, '[1]19'!$A$26:$M$27</definedName>
    <definedName name="T2?axis?ПРД?БАЗ">'[1]2'!$I$6:$J$19,'[1]2'!$F$6:$G$19</definedName>
    <definedName name="T2?axis?ПРД?ПРЕД">'[1]2'!$K$6:$L$19,'[1]2'!$D$6:$E$19</definedName>
    <definedName name="T2?axis?ПФ?ПЛАН">'[1]2'!$I$6:$I$19,'[1]2'!$D$6:$D$19,'[1]2'!$K$6:$K$19,'[1]2'!$F$6:$F$19</definedName>
    <definedName name="T2?axis?ПФ?ФАКТ">'[1]2'!$J$6:$J$19,'[1]2'!$E$6:$E$19,'[1]2'!$L$6:$L$19,'[1]2'!$G$6:$G$19</definedName>
    <definedName name="T2?unit?МКВТЧ">'[1]2'!$D$6:$H$8,   '[1]2'!$D$10:$H$10,   '[1]2'!$D$12:$H$13,   '[1]2'!$D$15:$H$15</definedName>
    <definedName name="T2?unit?ПРЦ">'[1]2'!$D$9:$H$9,   '[1]2'!$D$14:$H$14,   '[1]2'!$I$6:$L$19,   '[1]2'!$D$18:$H$18</definedName>
    <definedName name="T2?unit?ТГКАЛ">'[1]2'!$D$16:$H$17,   '[1]2'!$D$19:$H$19</definedName>
    <definedName name="T20?axis?R?ДОГОВОР">'[1]20'!$G$7:$O$26,       '[1]20'!$G$28:$O$41</definedName>
    <definedName name="T20?axis?R?ДОГОВОР?">'[1]20'!$D$7:$D$26,       '[1]20'!$D$28:$D$41</definedName>
    <definedName name="T20?axis?ПРД?БАЗ">'[1]20'!$L$6:$M$42,  '[1]20'!$I$6:$J$42</definedName>
    <definedName name="T20?axis?ПРД?ПРЕД">'[1]20'!$N$6:$O$41,  '[1]20'!$G$6:$H$42</definedName>
    <definedName name="T20?axis?ПФ?ПЛАН">'[1]20'!$L$6:$L$42,  '[1]20'!$G$6:$G$42,  '[1]20'!$N$6:$N$42,  '[1]20'!$I$6:$I$42</definedName>
    <definedName name="T20?axis?ПФ?ФАКТ">'[1]20'!$M$6:$M$42,  '[1]20'!$H$6:$H$42,  '[1]20'!$O$6:$O$42,  '[1]20'!$J$6:$J$42</definedName>
    <definedName name="T20?Data">'[1]20'!$G$6:$O$6,       '[1]20'!$G$8:$O$25,       '[1]20'!$G$27:$O$27,       '[1]20'!$G$29:$O$40,       '[1]20'!$G$42:$O$42</definedName>
    <definedName name="T20?L1.1">'[1]20'!$A$20:$O$20,'[1]20'!$A$17:$O$17,'[1]20'!$A$8:$O$8,'[1]20'!$A$11:$O$11,'[1]20'!$A$14:$O$14,'[1]20'!$A$23:$O$23</definedName>
    <definedName name="T20?L1.2">'[1]20'!$A$21:$O$21,'[1]20'!$A$18:$O$18,'[1]20'!$A$9:$O$9,'[1]20'!$A$12:$O$12,'[1]20'!$A$15:$O$15,'[1]20'!$A$24:$O$24</definedName>
    <definedName name="T20?L1.3">'[1]20'!$A$22:$O$22,'[1]20'!$A$19:$O$19,'[1]20'!$A$10:$O$10,'[1]20'!$A$13:$O$13,'[1]20'!$A$16:$O$16,'[1]20'!$A$25:$O$25</definedName>
    <definedName name="T20?L2.1">'[1]20'!$A$29:$O$29,   '[1]20'!$A$32:$O$32,   '[1]20'!$A$35:$O$35,   '[1]20'!$A$38:$O$38</definedName>
    <definedName name="T20?L2.2">'[1]20'!$A$30:$O$30,   '[1]20'!$A$33:$O$33,   '[1]20'!$A$36:$O$36,   '[1]20'!$A$39:$O$39</definedName>
    <definedName name="T20?L2.3">'[1]20'!$A$31:$O$31,   '[1]20'!$A$34:$O$34,   '[1]20'!$A$37:$O$37,   '[1]20'!$A$40:$O$40</definedName>
    <definedName name="T21?axis?ПРД?БАЗ">'[1]21'!$I$6:$J$18,'[1]21'!$F$6:$G$18</definedName>
    <definedName name="T21?axis?ПРД?ПРЕД">'[1]21'!$K$6:$L$18,'[1]21'!$D$6:$E$18</definedName>
    <definedName name="T21?axis?ПФ?ПЛАН">'[1]21'!$I$6:$I$18,'[1]21'!$D$6:$D$18,'[1]21'!$K$6:$K$18,'[1]21'!$F$6:$F$18</definedName>
    <definedName name="T21?axis?ПФ?ФАКТ">'[1]21'!$J$6:$J$18,'[1]21'!$E$6:$E$18,'[1]21'!$L$6:$L$18,'[1]21'!$G$6:$G$18</definedName>
    <definedName name="T21?Data">'[1]21'!$D$6:$L$9, '[1]21'!$D$11:$L$14, '[1]21'!$D$16:$L$18</definedName>
    <definedName name="T22?axis?R?ДОГОВОР">'[1]22'!$E$8:$M$9,'[1]22'!$E$13:$M$14,'[1]22'!$E$22:$M$23,'[1]22'!$E$18:$M$18</definedName>
    <definedName name="T22?axis?R?ДОГОВОР?">'[1]22'!$A$8:$A$9,'[1]22'!$A$13:$A$14,'[1]22'!$A$22:$A$23,'[1]22'!$A$18</definedName>
    <definedName name="T22?axis?ПРД?БАЗ">'[1]22'!$J$6:$K$30, '[1]22'!$G$6:$H$30</definedName>
    <definedName name="T22?axis?ПРД?ПРЕД">'[1]22'!$L$6:$M$30, '[1]22'!$E$6:$F$30</definedName>
    <definedName name="T22?axis?ПФ?ПЛАН">'[1]22'!$J$6:$J$30,'[1]22'!$E$6:$E$30,'[1]22'!$L$6:$L$30,'[1]22'!$G$6:$G$30</definedName>
    <definedName name="T22?axis?ПФ?ФАКТ">'[1]22'!$K$6:$K$30,'[1]22'!$F$6:$F$30,'[1]22'!$M$6:$M$30,'[1]22'!$H$6:$H$30</definedName>
    <definedName name="T22?L1" xml:space="preserve"> '[1]22'!$A$11:$M$11,    '[1]22'!$A$6:$M$6,    '[1]22'!$A$16:$M$16,    '[1]22'!$A$20:$M$20</definedName>
    <definedName name="T22?L1.x">'[1]22'!$A$13:$M$14, '[1]22'!$A$8:$M$9, '[1]22'!$A$18:$M$18, '[1]22'!$A$22:$M$23</definedName>
    <definedName name="T23?axis?ПРД?БАЗ">'[1]23'!$I$6:$J$13,'[1]23'!$F$6:$G$13</definedName>
    <definedName name="T23?axis?ПРД?ПРЕД">'[1]23'!$K$6:$L$13,'[1]23'!$D$6:$E$13</definedName>
    <definedName name="T23?axis?ПФ?ПЛАН">'[1]23'!$I$6:$I$13,'[1]23'!$D$6:$D$13,'[1]23'!$K$6:$K$13,'[1]23'!$F$6:$F$13</definedName>
    <definedName name="T23?axis?ПФ?ФАКТ">'[1]23'!$J$6:$J$13,'[1]23'!$E$6:$E$13,'[1]23'!$L$6:$L$13,'[1]23'!$G$6:$G$13</definedName>
    <definedName name="T23?Data">'[1]23'!$D$9:$L$9,'[1]23'!$D$11:$L$13,'[1]23'!$D$6:$L$7</definedName>
    <definedName name="T23?unit?ПРЦ">'[1]23'!$D$12:$H$12,'[1]23'!$I$6:$L$13</definedName>
    <definedName name="T23?unit?ТРУБ">'[1]23'!$D$9:$H$9,'[1]23'!$D$11:$H$11,'[1]23'!$D$13:$H$13,'[1]23'!$D$6:$H$7</definedName>
    <definedName name="T24.1?Data">'[1]24.1'!$E$6:$J$21, '[1]24.1'!$E$23, '[1]24.1'!$H$23:$J$23, '[1]24.1'!$E$28:$J$42, '[1]24.1'!$E$44, '[1]24.1'!$H$44:$J$44</definedName>
    <definedName name="T24.1?unit?ТРУБ">'[1]24.1'!$E$5:$E$44, '[1]24.1'!$J$5:$J$44</definedName>
    <definedName name="T24?axis?R?ДОГОВОР">'[1]24'!$D$27:$L$37,'[1]24'!$D$8:$L$18</definedName>
    <definedName name="T24?axis?R?ДОГОВОР?">'[1]24'!$B$27:$B$37,'[1]24'!$B$8:$B$18</definedName>
    <definedName name="T24?axis?ПРД?БАЗ">'[1]24'!$I$6:$J$39,'[1]24'!$F$6:$G$39</definedName>
    <definedName name="T24?axis?ПРД?ПРЕД">'[1]24'!$K$6:$L$39,'[1]24'!$D$6:$E$39</definedName>
    <definedName name="T24?axis?ПФ?ПЛАН">'[1]24'!$I$6:$I$39,'[1]24'!$D$6:$D$39,'[1]24'!$K$6:$K$39,'[1]24'!$F$6:$F$38</definedName>
    <definedName name="T24?axis?ПФ?ФАКТ">'[1]24'!$J$6:$J$39,'[1]24'!$E$6:$E$39,'[1]24'!$L$6:$L$39,'[1]24'!$G$6:$G$39</definedName>
    <definedName name="T24?Data">'[1]24'!$D$6:$L$6, '[1]24'!$D$8:$L$18, '[1]24'!$D$20:$L$25, '[1]24'!$D$27:$L$37, '[1]24'!$D$39:$L$39</definedName>
    <definedName name="T24?unit?ПРЦ">'[1]24'!$D$22:$H$22, '[1]24'!$I$6:$L$6, '[1]24'!$I$8:$L$18, '[1]24'!$I$20:$L$25, '[1]24'!$I$27:$L$37, '[1]24'!$I$39:$L$39</definedName>
    <definedName name="T24?unit?ТРУБ">'[1]24'!$D$6:$H$6, '[1]24'!$D$8:$H$18, '[1]24'!$D$20:$H$21, '[1]24'!$D$23:$H$25, '[1]24'!$D$27:$H$37, '[1]24'!$D$39:$H$39</definedName>
    <definedName name="T25?axis?R?ДОГОВОР">'[1]25'!$G$34:$O$35, '[1]25'!$G$9:$O$10, '[1]25'!$G$29:$O$30, '[1]25'!$G$39:$O$39, '[1]25'!$G$44:$O$49, '[1]25'!$G$53:$O$55</definedName>
    <definedName name="T25?axis?R?ДОГОВОР?">'[1]25'!$E$34:$E$35, '[1]25'!$E$9:$E$10, '[1]25'!$E$29:$E$30, '[1]25'!$E$39, '[1]25'!$E$44:$E$49, '[1]25'!$E$53:$E$55</definedName>
    <definedName name="T25?axis?ПФ?ПЛАН">'[1]25'!$I$7:$I$66,         '[1]25'!$L$7:$L$66</definedName>
    <definedName name="T25?axis?ПФ?ФАКТ">'[1]25'!$J$7:$J$66,         '[1]25'!$M$7:$M$66</definedName>
    <definedName name="T25?L1" xml:space="preserve"> '[1]25'!$A$32:$O$32,  '[1]25'!$A$7:$O$7,  '[1]25'!$A$27:$O$27,  '[1]25'!$A$37:$O$37,  '[1]25'!$A$41:$O$41,  '[1]25'!$A$51:$O$51</definedName>
    <definedName name="T25?L1.1">'[1]25'!$A$34:$O$35, '[1]25'!$A$46:$O$46, '[1]25'!$A$9:$O$10, '[1]25'!$A$29:$O$30, '[1]25'!$A$39:$O$39, '[1]25'!$A$44:$O$44, '[1]25'!$A$48:$O$48, '[1]25'!$A$53:$O$55</definedName>
    <definedName name="T25?L1.2.1" xml:space="preserve"> '[1]25'!$A$47:$O$47,     '[1]25'!$A$45:$O$45,     '[1]25'!$A$49:$O$49</definedName>
    <definedName name="T25?unit?ГА" xml:space="preserve"> '[1]25'!$G$47:$K$47,     '[1]25'!$G$42:$K$42,     '[1]25'!$G$45:$K$45,     '[1]25'!$G$49:$K$49</definedName>
    <definedName name="T25?unit?ТРУБ" xml:space="preserve"> '[1]25'!$G$46:$K$46,     '[1]25'!$G$6:$K$41,     '[1]25'!$G$44:$K$44,     '[1]25'!$G$48:$K$48,     '[1]25'!$G$51:$K$66</definedName>
    <definedName name="T26?axis?ПРД?БАЗ">'[1]26'!$I$6:$J$20,'[1]26'!$F$6:$G$20</definedName>
    <definedName name="T26?axis?ПРД?ПРЕД">'[1]26'!$K$6:$L$20,'[1]26'!$D$6:$E$20</definedName>
    <definedName name="T26?axis?ПФ?ПЛАН">'[1]26'!$I$6:$I$20,'[1]26'!$D$6:$D$20,'[1]26'!$K$6:$K$20,'[1]26'!$F$6:$F$20</definedName>
    <definedName name="T26?axis?ПФ?ФАКТ">'[1]26'!$J$6:$J$20,'[1]26'!$E$6:$E$20,'[1]26'!$L$6:$L$20,'[1]26'!$G$6:$G$20</definedName>
    <definedName name="T26?Data">'[1]26'!$D$6:$L$8, '[1]26'!$D$10:$L$20</definedName>
    <definedName name="T27?axis?ПРД?БАЗ">'[1]27'!$I$6:$J$11,'[1]27'!$F$6:$G$11</definedName>
    <definedName name="T27?axis?ПРД?ПРЕД">'[1]27'!$K$6:$L$11,'[1]27'!$D$6:$E$11</definedName>
    <definedName name="T27?axis?ПФ?ПЛАН">'[1]27'!$I$6:$I$11,'[1]27'!$D$6:$D$11,'[1]27'!$K$6:$K$11,'[1]27'!$F$6:$F$11</definedName>
    <definedName name="T27?axis?ПФ?ФАКТ">'[1]27'!$J$6:$J$11,'[1]27'!$E$6:$E$11,'[1]27'!$L$6:$L$11,'[1]27'!$G$6:$G$11</definedName>
    <definedName name="T27?unit?ПРЦ">'[1]27'!$D$7:$H$7, '[1]27'!$I$6:$L$11</definedName>
    <definedName name="T27?unit?ТРУБ">'[1]27'!$D$6:$H$6, '[1]27'!$D$8:$H$11</definedName>
    <definedName name="T28?axis?ПРД?БАЗ">'[1]28'!$I$6:$J$23,'[1]28'!$F$6:$G$23</definedName>
    <definedName name="T28?axis?ПРД?ПРЕД">'[1]28'!$K$6:$L$23,'[1]28'!$D$6:$E$23</definedName>
    <definedName name="T28?axis?ПФ?ПЛАН">'[1]28'!$I$6:$I$23,'[1]28'!$D$6:$D$23,'[1]28'!$K$6:$K$23,'[1]28'!$F$6:$F$23</definedName>
    <definedName name="T28?axis?ПФ?ФАКТ">'[1]28'!$J$6:$J$23,'[1]28'!$E$6:$E$23,'[1]28'!$L$6:$L$23,'[1]28'!$G$6:$G$23</definedName>
    <definedName name="T28?Data">'[1]28'!$D$7:$L$21, '[1]28'!$D$23:$L$23</definedName>
    <definedName name="T29?axis?ПФ?ПЛАН">'[1]29'!$F$5:$F$11,'[1]29'!$D$5:$D$11</definedName>
    <definedName name="T29?axis?ПФ?ФАКТ">'[1]29'!$G$5:$G$11,'[1]29'!$E$5:$E$11</definedName>
    <definedName name="T29?Data">'[1]29'!$D$6:$H$9, '[1]29'!$D$11:$H$11</definedName>
    <definedName name="T3?axis?ПРД?БАЗ">'[1]3'!$I$6:$J$20,'[1]3'!$F$6:$G$20</definedName>
    <definedName name="T3?axis?ПРД?ПРЕД">'[1]3'!$K$6:$L$20,'[1]3'!$D$6:$E$20</definedName>
    <definedName name="T3?axis?ПФ?ПЛАН">'[1]3'!$I$6:$I$20,'[1]3'!$D$6:$D$20,'[1]3'!$K$6:$K$20,'[1]3'!$F$6:$F$20</definedName>
    <definedName name="T3?axis?ПФ?ФАКТ">'[1]3'!$J$6:$J$20,'[1]3'!$E$6:$E$20,'[1]3'!$L$6:$L$20,'[1]3'!$G$6:$G$20</definedName>
    <definedName name="T3?unit?КГ.ГКАЛ">'[1]3'!$D$13:$H$13,   '[1]3'!$D$16:$H$16</definedName>
    <definedName name="T3?unit?ПРЦ">'[1]3'!$D$20:$H$20,   '[1]3'!$I$6:$L$20</definedName>
    <definedName name="T3?unit?ТГКАЛ">'[1]3'!$D$12:$H$12,   '[1]3'!$D$15:$H$15</definedName>
    <definedName name="T3?unit?ТТУТ">'[1]3'!$D$10:$H$11,   '[1]3'!$D$14:$H$14,   '[1]3'!$D$17:$H$19</definedName>
    <definedName name="T4.1?axis?R?ВТОП">'[1]4.1'!$E$5:$I$8, '[1]4.1'!$E$12:$I$15, '[1]4.1'!$E$18:$I$21</definedName>
    <definedName name="T4.1?axis?R?ВТОП?">'[1]4.1'!$C$5:$C$8, '[1]4.1'!$C$12:$C$15, '[1]4.1'!$C$18:$C$21</definedName>
    <definedName name="T4.1?Data">'[1]4.1'!$E$4:$I$9, '[1]4.1'!$E$11:$I$15, '[1]4.1'!$E$18:$I$21</definedName>
    <definedName name="T4?axis?R?ВТОП">'[1]4'!$E$7:$M$10,   '[1]4'!$E$14:$M$17,   '[1]4'!$E$20:$M$23,   '[1]4'!$E$26:$M$29,   '[1]4'!$E$32:$M$35,   '[1]4'!$E$38:$M$41,   '[1]4'!$E$45:$M$48,   '[1]4'!$E$51:$M$54,   '[1]4'!$E$58:$M$61,   '[1]4'!$E$65:$M$68,   '[1]4'!$E$72:$M$75</definedName>
    <definedName name="T4?axis?R?ВТОП?">'[1]4'!$C$7:$C$10,   '[1]4'!$C$14:$C$17,   '[1]4'!$C$20:$C$23,   '[1]4'!$C$26:$C$29,   '[1]4'!$C$32:$C$35,   '[1]4'!$C$38:$C$41,   '[1]4'!$C$45:$C$48,   '[1]4'!$C$51:$C$54,   '[1]4'!$C$58:$C$61,   '[1]4'!$C$65:$C$68,   '[1]4'!$C$72:$C$75</definedName>
    <definedName name="T4?axis?ПРД?БАЗ">'[1]4'!$J$6:$K$81,'[1]4'!$G$6:$H$81</definedName>
    <definedName name="T4?axis?ПРД?ПРЕД">'[1]4'!$L$6:$M$81,'[1]4'!$E$6:$F$81</definedName>
    <definedName name="T4?axis?ПФ?ПЛАН">'[1]4'!$J$6:$J$81,'[1]4'!$E$6:$E$81,'[1]4'!$L$6:$L$81,'[1]4'!$G$6:$G$81</definedName>
    <definedName name="T4?axis?ПФ?ФАКТ">'[1]4'!$K$6:$K$81,'[1]4'!$F$6:$F$81,'[1]4'!$M$6:$M$81,'[1]4'!$H$6:$H$81</definedName>
    <definedName name="T4?Data">'[1]4'!$E$6:$M$11, '[1]4'!$E$13:$M$17, '[1]4'!$E$20:$M$23, '[1]4'!$E$26:$M$29, '[1]4'!$E$32:$M$35, '[1]4'!$E$37:$M$42, '[1]4'!$E$45:$M$48, '[1]4'!$E$50:$M$55, '[1]4'!$E$57:$M$62, '[1]4'!$E$64:$M$69, '[1]4'!$E$72:$M$75, '[1]4'!$E$77:$M$78, '[1]4'!$E$80:$M$80</definedName>
    <definedName name="T4?unit?ПРЦ">'[1]4'!$J$6:$M$81, '[1]4'!$E$13:$I$17, '[1]4'!$E$78:$I$78</definedName>
    <definedName name="T4?unit?РУБ.МКБ">'[1]4'!$E$34:$I$34, '[1]4'!$E$47:$I$47, '[1]4'!$E$74:$I$74</definedName>
    <definedName name="T4?unit?РУБ.ТНТ">'[1]4'!$E$32:$I$33, '[1]4'!$E$35:$I$35, '[1]4'!$E$45:$I$46, '[1]4'!$E$48:$I$48, '[1]4'!$E$72:$I$73, '[1]4'!$E$75:$I$75</definedName>
    <definedName name="T4?unit?ТРУБ">'[1]4'!$E$37:$I$42, '[1]4'!$E$50:$I$55, '[1]4'!$E$57:$I$62</definedName>
    <definedName name="T4?unit?ТТНТ">'[1]4'!$E$26:$I$27, '[1]4'!$E$29:$I$29</definedName>
    <definedName name="T5?axis?R?ОС">'[1]5'!$E$7:$Q$18, '[1]5'!$E$21:$Q$32, '[1]5'!$E$35:$Q$46, '[1]5'!$E$49:$Q$60, '[1]5'!$E$63:$Q$74, '[1]5'!$E$77:$Q$88</definedName>
    <definedName name="T5?axis?R?ОС?">'[1]5'!$C$77:$C$88, '[1]5'!$C$63:$C$74, '[1]5'!$C$49:$C$60, '[1]5'!$C$35:$C$46, '[1]5'!$C$21:$C$32, '[1]5'!$C$7:$C$18</definedName>
    <definedName name="T5?axis?ПРД?БАЗ">'[1]5'!$N$6:$O$89,'[1]5'!$G$6:$H$89</definedName>
    <definedName name="T5?axis?ПРД?ПРЕД">'[1]5'!$P$6:$Q$89,'[1]5'!$E$6:$F$89</definedName>
    <definedName name="T5?Data">'[1]5'!$E$6:$Q$18, '[1]5'!$E$20:$Q$32, '[1]5'!$E$34:$Q$46, '[1]5'!$E$48:$Q$60, '[1]5'!$E$63:$Q$74, '[1]5'!$E$76:$Q$88</definedName>
    <definedName name="T5?unit?ПРЦ">'[1]5'!$N$6:$Q$18, '[1]5'!$N$20:$Q$32, '[1]5'!$N$34:$Q$46, '[1]5'!$N$48:$Q$60, '[1]5'!$E$63:$Q$74, '[1]5'!$N$76:$Q$88</definedName>
    <definedName name="T5?unit?ТРУБ">'[1]5'!$E$76:$M$88, '[1]5'!$E$48:$M$60, '[1]5'!$E$34:$M$46, '[1]5'!$E$20:$M$32, '[1]5'!$E$6:$M$18</definedName>
    <definedName name="T6?axis?ПРД?БАЗ" localSheetId="1">#REF!,#REF!</definedName>
    <definedName name="T6?axis?ПРД?БАЗ">#REF!,#REF!</definedName>
    <definedName name="T6?axis?ПРД?ПРЕД" localSheetId="1">#REF!,#REF!</definedName>
    <definedName name="T6?axis?ПРД?ПРЕД">#REF!,#REF!</definedName>
    <definedName name="T6?axis?ПРД?РЕГ" localSheetId="1">#REF!</definedName>
    <definedName name="T6?axis?ПРД?РЕГ">#REF!</definedName>
    <definedName name="T6?axis?ПФ?ПЛАН" localSheetId="1">#REF!,#REF!,#REF!,#REF!</definedName>
    <definedName name="T6?axis?ПФ?ПЛАН">#REF!,#REF!,#REF!,#REF!</definedName>
    <definedName name="T6?axis?ПФ?ФАКТ" localSheetId="1">#REF!,#REF!,#REF!,#REF!</definedName>
    <definedName name="T6?axis?ПФ?ФАКТ">#REF!,#REF!,#REF!,#REF!</definedName>
    <definedName name="T6?Data" localSheetId="1">#REF! ,#REF! ,#REF! ,#REF! ,#REF! ,#REF! ,#REF! ,#REF! ,#REF!</definedName>
    <definedName name="T6?Data">#REF! ,#REF! ,#REF! ,#REF! ,#REF! ,#REF! ,#REF! ,#REF! ,#REF!</definedName>
    <definedName name="T6?item_ext?РОСТ" localSheetId="1">#REF!</definedName>
    <definedName name="T6?item_ext?РОСТ">#REF!</definedName>
    <definedName name="T6?L1.1" localSheetId="1">#REF!</definedName>
    <definedName name="T6?L1.1">#REF!</definedName>
    <definedName name="T6?L1.1.1" localSheetId="1">#REF!</definedName>
    <definedName name="T6?L1.1.1">#REF!</definedName>
    <definedName name="T6?L1.2" localSheetId="1">#REF!</definedName>
    <definedName name="T6?L1.2">#REF!</definedName>
    <definedName name="T6?L1.2.1" localSheetId="1">#REF!</definedName>
    <definedName name="T6?L1.2.1">#REF!</definedName>
    <definedName name="T6?L1.3" localSheetId="1">#REF!</definedName>
    <definedName name="T6?L1.3">#REF!</definedName>
    <definedName name="T6?L1.3.1" localSheetId="1">#REF!</definedName>
    <definedName name="T6?L1.3.1">#REF!</definedName>
    <definedName name="T6?L1.4" localSheetId="1">#REF!</definedName>
    <definedName name="T6?L1.4">#REF!</definedName>
    <definedName name="T6?L1.5" localSheetId="1">#REF!</definedName>
    <definedName name="T6?L1.5">#REF!</definedName>
    <definedName name="T6?L2.1" localSheetId="1">#REF!</definedName>
    <definedName name="T6?L2.1">#REF!</definedName>
    <definedName name="T6?L2.10" localSheetId="1">#REF!</definedName>
    <definedName name="T6?L2.10">#REF!</definedName>
    <definedName name="T6?L2.2" localSheetId="1">#REF!</definedName>
    <definedName name="T6?L2.2">#REF!</definedName>
    <definedName name="T6?L2.3" localSheetId="1">#REF!</definedName>
    <definedName name="T6?L2.3">#REF!</definedName>
    <definedName name="T6?L2.4" localSheetId="1">#REF!</definedName>
    <definedName name="T6?L2.4">#REF!</definedName>
    <definedName name="T6?L2.5.1" localSheetId="1">#REF!</definedName>
    <definedName name="T6?L2.5.1">#REF!</definedName>
    <definedName name="T6?L2.5.2" localSheetId="1">#REF!</definedName>
    <definedName name="T6?L2.5.2">#REF!</definedName>
    <definedName name="T6?L2.6.1" localSheetId="1">#REF!</definedName>
    <definedName name="T6?L2.6.1">#REF!</definedName>
    <definedName name="T6?L2.6.2" localSheetId="1">#REF!</definedName>
    <definedName name="T6?L2.6.2">#REF!</definedName>
    <definedName name="T6?L2.7.1" localSheetId="1">#REF!</definedName>
    <definedName name="T6?L2.7.1">#REF!</definedName>
    <definedName name="T6?L2.7.2" localSheetId="1">#REF!</definedName>
    <definedName name="T6?L2.7.2">#REF!</definedName>
    <definedName name="T6?L2.8.1" localSheetId="1">#REF!</definedName>
    <definedName name="T6?L2.8.1">#REF!</definedName>
    <definedName name="T6?L2.8.2" localSheetId="1">#REF!</definedName>
    <definedName name="T6?L2.8.2">#REF!</definedName>
    <definedName name="T6?L2.9.1" localSheetId="1">#REF!</definedName>
    <definedName name="T6?L2.9.1">#REF!</definedName>
    <definedName name="T6?L2.9.2" localSheetId="1">#REF!</definedName>
    <definedName name="T6?L2.9.2">#REF!</definedName>
    <definedName name="T6?L3.1" localSheetId="1">#REF!</definedName>
    <definedName name="T6?L3.1">#REF!</definedName>
    <definedName name="T6?L3.2" localSheetId="1">#REF!</definedName>
    <definedName name="T6?L3.2">#REF!</definedName>
    <definedName name="T6?L3.3" localSheetId="1">#REF!</definedName>
    <definedName name="T6?L3.3">#REF!</definedName>
    <definedName name="T6?L4.1" localSheetId="1">#REF!</definedName>
    <definedName name="T6?L4.1">#REF!</definedName>
    <definedName name="T6?L4.2" localSheetId="1">#REF!</definedName>
    <definedName name="T6?L4.2">#REF!</definedName>
    <definedName name="T6?L4.3" localSheetId="1">#REF!</definedName>
    <definedName name="T6?L4.3">#REF!</definedName>
    <definedName name="T6?L4.4" localSheetId="1">#REF!</definedName>
    <definedName name="T6?L4.4">#REF!</definedName>
    <definedName name="T6?L4.5" localSheetId="1">#REF!</definedName>
    <definedName name="T6?L4.5">#REF!</definedName>
    <definedName name="T6?L4.6" localSheetId="1">#REF!</definedName>
    <definedName name="T6?L4.6">#REF!</definedName>
    <definedName name="T6?L4.7" localSheetId="1">#REF!</definedName>
    <definedName name="T6?L4.7">#REF!</definedName>
    <definedName name="T6?Name" localSheetId="1">#REF!</definedName>
    <definedName name="T6?Name">#REF!</definedName>
    <definedName name="T6?Table" localSheetId="1">#REF!</definedName>
    <definedName name="T6?Table">#REF!</definedName>
    <definedName name="T6?Title" localSheetId="1">#REF!</definedName>
    <definedName name="T6?Title">#REF!</definedName>
    <definedName name="T6?unit?ПРЦ" localSheetId="1">#REF! ,#REF! ,#REF! ,#REF! ,#REF! ,#REF! ,#REF! ,#REF!</definedName>
    <definedName name="T6?unit?ПРЦ">#REF! ,#REF! ,#REF! ,#REF! ,#REF! ,#REF! ,#REF! ,#REF!</definedName>
    <definedName name="T6?unit?РУБ" localSheetId="1">#REF! ,#REF! ,#REF! ,#REF! ,#REF! ,#REF! ,#REF! ,#REF!</definedName>
    <definedName name="T6?unit?РУБ">#REF! ,#REF! ,#REF! ,#REF! ,#REF! ,#REF! ,#REF! ,#REF!</definedName>
    <definedName name="T6?unit?ТРУБ" localSheetId="1">#REF! ,#REF!</definedName>
    <definedName name="T6?unit?ТРУБ">#REF! ,#REF!</definedName>
    <definedName name="T6?unit?ЧЕЛ" localSheetId="1">#REF! ,#REF! ,#REF!</definedName>
    <definedName name="T6?unit?ЧЕЛ">#REF! ,#REF! ,#REF!</definedName>
    <definedName name="T7?axis?ПРД?БАЗ">'[1]7'!$I$6:$J$12,'[1]7'!$F$6:$G$12</definedName>
    <definedName name="T7?axis?ПРД?ПРЕД">'[1]7'!$K$6:$L$12,'[1]7'!$D$6:$E$12</definedName>
    <definedName name="T7?axis?ПФ?ПЛАН">'[1]7'!$I$6:$I$12,'[1]7'!$D$6:$D$12,'[1]7'!$K$6:$K$12,'[1]7'!$F$6:$F$12</definedName>
    <definedName name="T7?axis?ПФ?ФАКТ">'[1]7'!$J$6:$J$12,'[1]7'!$E$6:$E$12,'[1]7'!$L$6:$L$12,'[1]7'!$G$6:$G$12</definedName>
    <definedName name="T8?axis?ПРД?БАЗ">'[1]8'!$I$6:$J$42, '[1]8'!$F$6:$G$42</definedName>
    <definedName name="T8?axis?ПРД?ПРЕД">'[1]8'!$K$6:$L$42, '[1]8'!$D$6:$E$42</definedName>
    <definedName name="T8?axis?ПФ?ПЛАН">'[1]8'!$I$6:$I$42, '[1]8'!$D$6:$D$42, '[1]8'!$K$6:$K$42, '[1]8'!$F$6:$F$42</definedName>
    <definedName name="T8?axis?ПФ?ФАКТ">'[1]8'!$G$6:$G$42, '[1]8'!$J$6:$J$42, '[1]8'!$L$6:$L$42, '[1]8'!$E$6:$E$42</definedName>
    <definedName name="T8?Data">'[1]8'!$D$10:$L$12,'[1]8'!$D$14:$L$16,'[1]8'!$D$18:$L$20,'[1]8'!$D$22:$L$24,'[1]8'!$D$26:$L$28,'[1]8'!$D$30:$L$32,'[1]8'!$D$36:$L$38,'[1]8'!$D$40:$L$42,'[1]8'!$D$6:$L$8</definedName>
    <definedName name="T8?unit?ТРУБ">'[1]8'!$D$40:$H$42,'[1]8'!$D$6:$H$32</definedName>
    <definedName name="T9?axis?ПРД?БАЗ">'[1]9'!$I$6:$J$16,'[1]9'!$F$6:$G$16</definedName>
    <definedName name="T9?axis?ПРД?ПРЕД">'[1]9'!$K$6:$L$16,'[1]9'!$D$6:$E$16</definedName>
    <definedName name="T9?axis?ПФ?ПЛАН">'[1]9'!$I$6:$I$16,'[1]9'!$D$6:$D$16,'[1]9'!$K$6:$K$16,'[1]9'!$F$6:$F$16</definedName>
    <definedName name="T9?axis?ПФ?ФАКТ">'[1]9'!$J$6:$J$16,'[1]9'!$E$6:$E$16,'[1]9'!$L$6:$L$16,'[1]9'!$G$6:$G$16</definedName>
    <definedName name="T9?Data">'[1]9'!$D$6:$L$6, '[1]9'!$D$8:$L$9, '[1]9'!$D$11:$L$16</definedName>
    <definedName name="T9?unit?РУБ.МВТЧ">'[1]9'!$D$8:$H$8, '[1]9'!$D$11:$H$11</definedName>
    <definedName name="T9?unit?ТРУБ">'[1]9'!$D$9:$H$9, '[1]9'!$D$12:$H$16</definedName>
    <definedName name="БазовыйПериод">[1]Заголовок!$B$15</definedName>
    <definedName name="ДОЛЯ">'[2]Приложение 2'!$DH$2</definedName>
    <definedName name="имя" localSheetId="1">'[1]16'!$A$38:$M$38,'[1]16'!$A$58:$M$58,'[1]16'!$A$34:$M$34,'[1]16'!$A$30:$M$30,'[1]16'!$A$26:$M$26,'[1]16'!$A$22:$M$22,'[1]16'!$A$66:$M$66,'[1]16'!$A$54:$M$54,'[1]16'!$A$18:$M$18,P1_T16?L1</definedName>
    <definedName name="имя">'[1]16'!$A$38:$M$38,'[1]16'!$A$58:$M$58,'[1]16'!$A$34:$M$34,'[1]16'!$A$30:$M$30,'[1]16'!$A$26:$M$26,'[1]16'!$A$22:$M$22,'[1]16'!$A$66:$M$66,'[1]16'!$A$54:$M$54,'[1]16'!$A$18:$M$18,P1_T16?L1</definedName>
    <definedName name="метанол" localSheetId="1">'[1]16'!$E$40:$M$40,'[1]16'!$E$60:$M$60,'[1]16'!$E$36:$M$36,'[1]16'!$E$32:$M$32,'[1]16'!$E$28:$M$28,'[1]16'!$E$24:$M$24,'[1]16'!$E$68:$M$68,'[1]16'!$E$56:$M$56,'[1]16'!$E$20:$M$20,P1_T16?axis?R?ДОГОВОР</definedName>
    <definedName name="метанол">'[1]16'!$E$40:$M$40,'[1]16'!$E$60:$M$60,'[1]16'!$E$36:$M$36,'[1]16'!$E$32:$M$32,'[1]16'!$E$28:$M$28,'[1]16'!$E$24:$M$24,'[1]16'!$E$68:$M$68,'[1]16'!$E$56:$M$56,'[1]16'!$E$20:$M$20,P1_T16?axis?R?ДОГОВОР</definedName>
    <definedName name="новое" localSheetId="1">'[1]16'!$A$8,'[1]16'!$A$12,'[1]16'!$A$16,P1_T16?axis?R?ДОГОВОР?</definedName>
    <definedName name="новое">'[1]16'!$A$8,'[1]16'!$A$12,'[1]16'!$A$16,P1_T16?axis?R?ДОГОВОР?</definedName>
    <definedName name="_xlnm.Print_Area" localSheetId="0">'МГ Центр'!$A$1:$DE$49</definedName>
    <definedName name="ПериодРегулирования">[1]Заголовок!$B$14</definedName>
    <definedName name="ПоследнийГод">[1]Заголовок!$B$16</definedName>
    <definedName name="пр">#REF!,#REF!,#REF!,#REF!</definedName>
  </definedNames>
  <calcPr calcId="162913"/>
</workbook>
</file>

<file path=xl/calcChain.xml><?xml version="1.0" encoding="utf-8"?>
<calcChain xmlns="http://schemas.openxmlformats.org/spreadsheetml/2006/main">
  <c r="CU37" i="1" l="1"/>
  <c r="BL20" i="2" l="1"/>
  <c r="CU34" i="1" l="1"/>
  <c r="CU17" i="1" l="1"/>
  <c r="CU13" i="1"/>
  <c r="BM18" i="1" l="1"/>
  <c r="BL18" i="2"/>
  <c r="CT30" i="2"/>
  <c r="CT29" i="2"/>
  <c r="CT28" i="2"/>
  <c r="CT27" i="2"/>
  <c r="CT26" i="2"/>
  <c r="CT25" i="2"/>
  <c r="CT24" i="2"/>
  <c r="CT23" i="2"/>
  <c r="CT22" i="2"/>
  <c r="CT20" i="2"/>
  <c r="CT17" i="2"/>
  <c r="CT37" i="2" l="1"/>
  <c r="CT32" i="2"/>
  <c r="CT31" i="2"/>
  <c r="CT15" i="2"/>
  <c r="CT13" i="2"/>
  <c r="CU36" i="1" l="1"/>
  <c r="CU35" i="1"/>
  <c r="CU32" i="1"/>
  <c r="CU31" i="1"/>
  <c r="CU28" i="1"/>
  <c r="CU27" i="1"/>
  <c r="CU26" i="1"/>
  <c r="CU25" i="1"/>
  <c r="CU24" i="1"/>
  <c r="CU22" i="1"/>
  <c r="CU21" i="1"/>
  <c r="CU20" i="1"/>
  <c r="CU19" i="1"/>
  <c r="CU15" i="1"/>
  <c r="CT18" i="2" l="1"/>
  <c r="CT19" i="2"/>
  <c r="CT21" i="2"/>
  <c r="CU29" i="1"/>
  <c r="CU18" i="1"/>
</calcChain>
</file>

<file path=xl/sharedStrings.xml><?xml version="1.0" encoding="utf-8"?>
<sst xmlns="http://schemas.openxmlformats.org/spreadsheetml/2006/main" count="190" uniqueCount="79">
  <si>
    <t>Приложение 2а</t>
  </si>
  <si>
    <t>к Приказу ФСТ России</t>
  </si>
  <si>
    <t>от 31.01.2011 № 36-э</t>
  </si>
  <si>
    <t>Информация об основных показателях финансово-хозяйственной деятельности</t>
  </si>
  <si>
    <t>13</t>
  </si>
  <si>
    <t xml:space="preserve"> год</t>
  </si>
  <si>
    <t>(наименование субъекта естественных монополий)</t>
  </si>
  <si>
    <t>Наименование показателя</t>
  </si>
  <si>
    <t>№ № пунктов</t>
  </si>
  <si>
    <t>Ед. изм.</t>
  </si>
  <si>
    <r>
      <t xml:space="preserve">При оказании услуг
по транспортировке газа для последующей поставки потребителям, расположенным
в пределах территории Российской Федерации и государств - участников соглашений
о Таможенном Союзе </t>
    </r>
    <r>
      <rPr>
        <vertAlign val="superscript"/>
        <sz val="7"/>
        <rFont val="Times New Roman"/>
        <family val="1"/>
        <charset val="204"/>
      </rPr>
      <t>1</t>
    </r>
  </si>
  <si>
    <r>
      <t xml:space="preserve">При оказании услуг
по транспортировке газа для последующей поставки потребителям, расположенным
за пределами территории Российской Федерации и государств - участников соглашений
о Таможенном Союзе </t>
    </r>
    <r>
      <rPr>
        <vertAlign val="superscript"/>
        <sz val="7"/>
        <rFont val="Times New Roman"/>
        <family val="1"/>
        <charset val="204"/>
      </rPr>
      <t>1</t>
    </r>
  </si>
  <si>
    <t>Итого</t>
  </si>
  <si>
    <t>Объем транспортировки газа</t>
  </si>
  <si>
    <t>01</t>
  </si>
  <si>
    <r>
      <t>тыс. м</t>
    </r>
    <r>
      <rPr>
        <vertAlign val="superscript"/>
        <sz val="7"/>
        <rFont val="Times New Roman"/>
        <family val="1"/>
        <charset val="204"/>
      </rPr>
      <t>3</t>
    </r>
  </si>
  <si>
    <r>
      <t xml:space="preserve">в т.ч. независимых организаций </t>
    </r>
    <r>
      <rPr>
        <i/>
        <vertAlign val="superscript"/>
        <sz val="7"/>
        <rFont val="Times New Roman"/>
        <family val="1"/>
        <charset val="204"/>
      </rPr>
      <t>2</t>
    </r>
  </si>
  <si>
    <t>-</t>
  </si>
  <si>
    <r>
      <t xml:space="preserve">Объем товаротранспортной работы </t>
    </r>
    <r>
      <rPr>
        <b/>
        <vertAlign val="superscript"/>
        <sz val="7"/>
        <rFont val="Times New Roman"/>
        <family val="1"/>
        <charset val="204"/>
      </rPr>
      <t>3</t>
    </r>
  </si>
  <si>
    <t>02</t>
  </si>
  <si>
    <r>
      <t>млрд. м</t>
    </r>
    <r>
      <rPr>
        <vertAlign val="superscript"/>
        <sz val="7"/>
        <rFont val="Times New Roman"/>
        <family val="1"/>
        <charset val="204"/>
      </rPr>
      <t>3</t>
    </r>
    <r>
      <rPr>
        <sz val="7"/>
        <rFont val="Times New Roman"/>
        <family val="1"/>
        <charset val="204"/>
      </rPr>
      <t xml:space="preserve"> * км</t>
    </r>
  </si>
  <si>
    <r>
      <t xml:space="preserve">в т.ч. для независимых организаций </t>
    </r>
    <r>
      <rPr>
        <i/>
        <vertAlign val="superscript"/>
        <sz val="7"/>
        <rFont val="Times New Roman"/>
        <family val="1"/>
        <charset val="204"/>
      </rPr>
      <t>2</t>
    </r>
  </si>
  <si>
    <r>
      <t xml:space="preserve">Выручка от оказания регулируемых услуг </t>
    </r>
    <r>
      <rPr>
        <vertAlign val="superscript"/>
        <sz val="7"/>
        <rFont val="Times New Roman"/>
        <family val="1"/>
        <charset val="204"/>
      </rPr>
      <t>4</t>
    </r>
  </si>
  <si>
    <t>03</t>
  </si>
  <si>
    <t>тыс. руб.</t>
  </si>
  <si>
    <t>Себестоимость оказания услуг</t>
  </si>
  <si>
    <t>04</t>
  </si>
  <si>
    <t>Материальные расходы</t>
  </si>
  <si>
    <t>05</t>
  </si>
  <si>
    <t>Затраты на оплату труда персонала основного производства со страховыми выплатами</t>
  </si>
  <si>
    <t>06</t>
  </si>
  <si>
    <t>Амортизация внеоборотных активов производственного назначения</t>
  </si>
  <si>
    <t>07</t>
  </si>
  <si>
    <t>Аренда основных средств производственного назначения</t>
  </si>
  <si>
    <t>08</t>
  </si>
  <si>
    <t>Лизинг</t>
  </si>
  <si>
    <t>09</t>
  </si>
  <si>
    <t>Налоги и иные обязательные платежи, связанные с производством</t>
  </si>
  <si>
    <t>10</t>
  </si>
  <si>
    <t>Затраты по договорам страхования</t>
  </si>
  <si>
    <t>11</t>
  </si>
  <si>
    <t>Капитальный ремонт основных средств производственного назначения</t>
  </si>
  <si>
    <t>12</t>
  </si>
  <si>
    <t>Диагностика</t>
  </si>
  <si>
    <t>Техническое обслуживание и ремонт</t>
  </si>
  <si>
    <t>14</t>
  </si>
  <si>
    <t>Прочие услуги производственного назначения</t>
  </si>
  <si>
    <t>15</t>
  </si>
  <si>
    <t>Общепроизводственные расходы</t>
  </si>
  <si>
    <t>16</t>
  </si>
  <si>
    <t>Общехозяйственные расходы</t>
  </si>
  <si>
    <t>17</t>
  </si>
  <si>
    <r>
      <t xml:space="preserve">Численность персонала, занятого в регулируемом виде деятельности </t>
    </r>
    <r>
      <rPr>
        <vertAlign val="superscript"/>
        <sz val="7"/>
        <rFont val="Times New Roman"/>
        <family val="1"/>
        <charset val="204"/>
      </rPr>
      <t>5</t>
    </r>
  </si>
  <si>
    <t>18</t>
  </si>
  <si>
    <t>ед.</t>
  </si>
  <si>
    <r>
      <t xml:space="preserve">Протяженность трубопроводов </t>
    </r>
    <r>
      <rPr>
        <vertAlign val="superscript"/>
        <sz val="7"/>
        <rFont val="Times New Roman"/>
        <family val="1"/>
        <charset val="204"/>
      </rPr>
      <t>6</t>
    </r>
  </si>
  <si>
    <t>19</t>
  </si>
  <si>
    <t>км</t>
  </si>
  <si>
    <r>
      <t xml:space="preserve">Количество компрессорных станций </t>
    </r>
    <r>
      <rPr>
        <vertAlign val="superscript"/>
        <sz val="7"/>
        <rFont val="Times New Roman"/>
        <family val="1"/>
        <charset val="204"/>
      </rPr>
      <t>6</t>
    </r>
  </si>
  <si>
    <t>20</t>
  </si>
  <si>
    <r>
      <t xml:space="preserve">Суммарная мощность перекачивающих агрегатов </t>
    </r>
    <r>
      <rPr>
        <vertAlign val="superscript"/>
        <sz val="7"/>
        <rFont val="Times New Roman"/>
        <family val="1"/>
        <charset val="204"/>
      </rPr>
      <t>6</t>
    </r>
  </si>
  <si>
    <t>21</t>
  </si>
  <si>
    <t>МВт</t>
  </si>
  <si>
    <r>
      <t xml:space="preserve">Количество газораспределительных станций </t>
    </r>
    <r>
      <rPr>
        <vertAlign val="superscript"/>
        <sz val="7"/>
        <rFont val="Times New Roman"/>
        <family val="1"/>
        <charset val="204"/>
      </rPr>
      <t>6</t>
    </r>
  </si>
  <si>
    <t>22</t>
  </si>
  <si>
    <t>_____Примечание:</t>
  </si>
  <si>
    <t>на 20</t>
  </si>
  <si>
    <r>
      <t>_____</t>
    </r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>_Информация с выделением данных об оказании услуг по транспортировке газа для последующей поставки потребителям, расположенным в пределах территории Российской Федерации и государств - участников соглашений о Таможенном Союзе и за их пределами, раскрывается только для субъектов естественных монополий, оказывающих услуги по транспортировке газа по трубопроводам за пределы таможенной территории Российской Федерации. При этом распределение объема товаротранспортной работы между территорией Российской Федерации и государств - участников соглашений о Таможенном Союзе и за их пределами осуществляется расчетным образом в соответствии с подходами, определенными методическими документами ФСТ России в части установления тарифов.</t>
    </r>
  </si>
  <si>
    <r>
      <t>_____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_Информация об объемах транспортировки газа независимых организаций раскрывается только субъектами естественных монополий, осуществляющими транспортировку газа, добываемого субъектом естественной монополии или его аффилированными лицами.</t>
    </r>
  </si>
  <si>
    <r>
      <t>_____</t>
    </r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>_Информация о товаротранспортной работе раскрывается только для субъектов естественных монополий, оказывающих услуги по транспортировке газа по магистральным газопроводам, стоимость услуг которых зависит от расстояния транспортного газа.</t>
    </r>
  </si>
  <si>
    <r>
      <t>_____</t>
    </r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>_Расчетный размер выручки, возникающей от оказания услуг субъектом естественной монополии по регулируемому виду деятельности, определяется исходя из объема оказанных услуг (включая транспортировку собственного газа) и величины регулируемых тарифов.</t>
    </r>
  </si>
  <si>
    <r>
      <t>_____</t>
    </r>
    <r>
      <rPr>
        <vertAlign val="superscript"/>
        <sz val="8"/>
        <rFont val="Times New Roman"/>
        <family val="1"/>
        <charset val="204"/>
      </rPr>
      <t>5</t>
    </r>
    <r>
      <rPr>
        <sz val="8"/>
        <rFont val="Times New Roman"/>
        <family val="1"/>
        <charset val="204"/>
      </rPr>
      <t>_Указывается среднесписочная численность персонала основного производства без учета численности персонала вспомогательных подразделений, а также численности управленческого персонала, принимающих участие в оказании услуг по основному виду деятельности.</t>
    </r>
  </si>
  <si>
    <r>
      <t>_____</t>
    </r>
    <r>
      <rPr>
        <vertAlign val="superscript"/>
        <sz val="8"/>
        <rFont val="Times New Roman"/>
        <family val="1"/>
        <charset val="204"/>
      </rPr>
      <t>6</t>
    </r>
    <r>
      <rPr>
        <sz val="8"/>
        <rFont val="Times New Roman"/>
        <family val="1"/>
        <charset val="204"/>
      </rPr>
      <t>_Информация раскрывается по состоянию на 1 января отчетного года.</t>
    </r>
  </si>
  <si>
    <t>АО "Сахатранснефтегаз"</t>
  </si>
  <si>
    <t>Начальник ПЭО</t>
  </si>
  <si>
    <t>А.Р. Булгытова</t>
  </si>
  <si>
    <t>(факт)</t>
  </si>
  <si>
    <t>в сфере оказания услуг по транспортировке газа по трубопроводам на территории Республики Саха (Якутия), кроме Ленского района (за исключением сетей газораспределения)</t>
  </si>
  <si>
    <t>в сфере оказания услуг по транспортировке газа по магистральным газопроводам АО "Сахатранснефтегаз"  на территории Ленского района Республики Саха (Якутия)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</si>
</sst>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&quot;$&quot;#,##0_);[Red]\(&quot;$&quot;#,##0\)"/>
    <numFmt numFmtId="168" formatCode="General_)"/>
    <numFmt numFmtId="169" formatCode="#,##0.0"/>
  </numFmts>
  <fonts count="4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vertAlign val="superscript"/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i/>
      <sz val="7"/>
      <name val="Times New Roman"/>
      <family val="1"/>
      <charset val="204"/>
    </font>
    <font>
      <i/>
      <vertAlign val="superscript"/>
      <sz val="7"/>
      <name val="Times New Roman"/>
      <family val="1"/>
      <charset val="204"/>
    </font>
    <font>
      <b/>
      <vertAlign val="superscript"/>
      <sz val="7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8"/>
      <name val="News Gothic MT"/>
      <charset val="204"/>
    </font>
    <font>
      <sz val="8"/>
      <name val="News Gothic MT"/>
      <charset val="204"/>
    </font>
    <font>
      <i/>
      <sz val="12"/>
      <name val="News Gothic MT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2"/>
      <name val="News Gothic MT"/>
      <charset val="204"/>
    </font>
    <font>
      <sz val="8"/>
      <name val="Helv"/>
      <charset val="204"/>
    </font>
    <font>
      <sz val="8"/>
      <name val="Helv"/>
    </font>
    <font>
      <sz val="12"/>
      <name val="Arial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NTHarmonica"/>
    </font>
    <font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3" fillId="0" borderId="0"/>
    <xf numFmtId="167" fontId="14" fillId="0" borderId="0" applyFont="0" applyFill="0" applyBorder="0" applyAlignment="0" applyProtection="0"/>
    <xf numFmtId="0" fontId="15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6" fillId="0" borderId="0" applyNumberFormat="0">
      <alignment horizontal="left"/>
    </xf>
    <xf numFmtId="168" fontId="16" fillId="0" borderId="1">
      <protection locked="0"/>
    </xf>
    <xf numFmtId="0" fontId="2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8" fillId="0" borderId="0" applyBorder="0">
      <alignment horizontal="center" vertical="center" wrapText="1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" applyBorder="0">
      <alignment horizontal="center" vertical="center" wrapText="1"/>
    </xf>
    <xf numFmtId="168" fontId="32" fillId="2" borderId="1"/>
    <xf numFmtId="4" fontId="33" fillId="3" borderId="3" applyBorder="0">
      <alignment horizontal="right"/>
    </xf>
    <xf numFmtId="0" fontId="27" fillId="0" borderId="4" applyNumberFormat="0" applyFill="0" applyAlignment="0" applyProtection="0"/>
    <xf numFmtId="0" fontId="30" fillId="0" borderId="0">
      <alignment horizontal="center" vertical="top" wrapText="1"/>
    </xf>
    <xf numFmtId="0" fontId="34" fillId="0" borderId="0">
      <alignment horizontal="center" vertical="center" wrapText="1"/>
    </xf>
    <xf numFmtId="0" fontId="27" fillId="4" borderId="0" applyFill="0">
      <alignment wrapText="1"/>
    </xf>
    <xf numFmtId="0" fontId="1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6" fillId="0" borderId="0"/>
    <xf numFmtId="1" fontId="24" fillId="0" borderId="0" applyFill="0" applyBorder="0" applyAlignment="0" applyProtection="0"/>
    <xf numFmtId="49" fontId="27" fillId="0" borderId="0">
      <alignment horizontal="center"/>
    </xf>
    <xf numFmtId="164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2" fontId="27" fillId="0" borderId="0" applyFill="0" applyBorder="0" applyAlignment="0" applyProtection="0"/>
    <xf numFmtId="166" fontId="1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" fontId="33" fillId="4" borderId="0" applyBorder="0">
      <alignment horizontal="right"/>
    </xf>
    <xf numFmtId="4" fontId="33" fillId="5" borderId="5" applyBorder="0">
      <alignment horizontal="right"/>
    </xf>
    <xf numFmtId="4" fontId="33" fillId="4" borderId="3" applyFont="0" applyBorder="0">
      <alignment horizontal="right"/>
    </xf>
  </cellStyleXfs>
  <cellXfs count="75">
    <xf numFmtId="0" fontId="0" fillId="0" borderId="0" xfId="0"/>
    <xf numFmtId="3" fontId="6" fillId="0" borderId="3" xfId="28" applyNumberFormat="1" applyFont="1" applyFill="1" applyBorder="1" applyAlignment="1">
      <alignment horizontal="left"/>
    </xf>
    <xf numFmtId="0" fontId="2" fillId="0" borderId="0" xfId="28" applyFont="1" applyFill="1"/>
    <xf numFmtId="0" fontId="2" fillId="0" borderId="0" xfId="28" applyFont="1" applyFill="1" applyAlignment="1">
      <alignment horizontal="right"/>
    </xf>
    <xf numFmtId="0" fontId="4" fillId="0" borderId="0" xfId="28" applyFont="1" applyFill="1"/>
    <xf numFmtId="0" fontId="3" fillId="0" borderId="0" xfId="28" applyFont="1" applyFill="1"/>
    <xf numFmtId="0" fontId="6" fillId="0" borderId="0" xfId="28" applyFont="1" applyFill="1"/>
    <xf numFmtId="0" fontId="5" fillId="0" borderId="0" xfId="28" applyFont="1" applyFill="1"/>
    <xf numFmtId="0" fontId="5" fillId="0" borderId="0" xfId="28" applyFont="1" applyFill="1" applyBorder="1" applyAlignment="1">
      <alignment horizontal="left"/>
    </xf>
    <xf numFmtId="3" fontId="9" fillId="0" borderId="3" xfId="28" applyNumberFormat="1" applyFont="1" applyFill="1" applyBorder="1" applyAlignment="1">
      <alignment horizontal="right" wrapText="1"/>
    </xf>
    <xf numFmtId="0" fontId="2" fillId="0" borderId="0" xfId="28" applyFont="1"/>
    <xf numFmtId="0" fontId="2" fillId="0" borderId="0" xfId="28" applyFont="1" applyAlignment="1">
      <alignment horizontal="right"/>
    </xf>
    <xf numFmtId="0" fontId="4" fillId="0" borderId="0" xfId="28" applyFont="1"/>
    <xf numFmtId="0" fontId="3" fillId="0" borderId="0" xfId="28" applyFont="1"/>
    <xf numFmtId="0" fontId="6" fillId="0" borderId="0" xfId="28" applyFont="1"/>
    <xf numFmtId="3" fontId="6" fillId="0" borderId="3" xfId="28" applyNumberFormat="1" applyFont="1" applyBorder="1" applyAlignment="1">
      <alignment horizontal="left"/>
    </xf>
    <xf numFmtId="0" fontId="5" fillId="0" borderId="0" xfId="28" applyFont="1"/>
    <xf numFmtId="0" fontId="5" fillId="0" borderId="0" xfId="28" applyFont="1" applyBorder="1" applyAlignment="1">
      <alignment horizontal="left"/>
    </xf>
    <xf numFmtId="3" fontId="6" fillId="0" borderId="0" xfId="28" applyNumberFormat="1" applyFont="1" applyFill="1"/>
    <xf numFmtId="0" fontId="3" fillId="0" borderId="0" xfId="28" applyFont="1" applyFill="1" applyAlignment="1">
      <alignment horizontal="center"/>
    </xf>
    <xf numFmtId="0" fontId="3" fillId="0" borderId="6" xfId="28" applyFont="1" applyFill="1" applyBorder="1" applyAlignment="1">
      <alignment horizontal="center"/>
    </xf>
    <xf numFmtId="0" fontId="3" fillId="0" borderId="0" xfId="28" applyFont="1" applyFill="1" applyAlignment="1">
      <alignment horizontal="right"/>
    </xf>
    <xf numFmtId="49" fontId="3" fillId="0" borderId="6" xfId="28" applyNumberFormat="1" applyFont="1" applyFill="1" applyBorder="1" applyAlignment="1">
      <alignment horizontal="left"/>
    </xf>
    <xf numFmtId="0" fontId="5" fillId="0" borderId="0" xfId="28" applyFont="1" applyFill="1" applyBorder="1" applyAlignment="1">
      <alignment horizontal="center" vertical="top"/>
    </xf>
    <xf numFmtId="0" fontId="3" fillId="0" borderId="0" xfId="28" applyFont="1" applyFill="1" applyAlignment="1">
      <alignment horizontal="center" wrapText="1"/>
    </xf>
    <xf numFmtId="0" fontId="6" fillId="0" borderId="7" xfId="28" applyFont="1" applyFill="1" applyBorder="1" applyAlignment="1">
      <alignment horizontal="center" vertical="center" wrapText="1"/>
    </xf>
    <xf numFmtId="0" fontId="6" fillId="0" borderId="8" xfId="28" applyFont="1" applyFill="1" applyBorder="1" applyAlignment="1">
      <alignment horizontal="center" vertical="center" wrapText="1"/>
    </xf>
    <xf numFmtId="0" fontId="6" fillId="0" borderId="9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top" wrapText="1"/>
    </xf>
    <xf numFmtId="3" fontId="9" fillId="0" borderId="7" xfId="28" applyNumberFormat="1" applyFont="1" applyFill="1" applyBorder="1" applyAlignment="1">
      <alignment horizontal="right" wrapText="1"/>
    </xf>
    <xf numFmtId="3" fontId="9" fillId="0" borderId="8" xfId="28" applyNumberFormat="1" applyFont="1" applyFill="1" applyBorder="1" applyAlignment="1">
      <alignment horizontal="right" wrapText="1"/>
    </xf>
    <xf numFmtId="3" fontId="9" fillId="0" borderId="9" xfId="28" applyNumberFormat="1" applyFont="1" applyFill="1" applyBorder="1" applyAlignment="1">
      <alignment horizontal="right" wrapText="1"/>
    </xf>
    <xf numFmtId="3" fontId="8" fillId="0" borderId="7" xfId="28" applyNumberFormat="1" applyFont="1" applyFill="1" applyBorder="1" applyAlignment="1">
      <alignment horizontal="left" wrapText="1"/>
    </xf>
    <xf numFmtId="3" fontId="8" fillId="0" borderId="8" xfId="28" applyNumberFormat="1" applyFont="1" applyFill="1" applyBorder="1" applyAlignment="1">
      <alignment horizontal="left" wrapText="1"/>
    </xf>
    <xf numFmtId="3" fontId="8" fillId="0" borderId="9" xfId="28" applyNumberFormat="1" applyFont="1" applyFill="1" applyBorder="1" applyAlignment="1">
      <alignment horizontal="left" wrapText="1"/>
    </xf>
    <xf numFmtId="0" fontId="6" fillId="0" borderId="3" xfId="28" applyFont="1" applyFill="1" applyBorder="1" applyAlignment="1">
      <alignment horizontal="center" vertical="center"/>
    </xf>
    <xf numFmtId="3" fontId="6" fillId="0" borderId="3" xfId="28" applyNumberFormat="1" applyFont="1" applyFill="1" applyBorder="1" applyAlignment="1">
      <alignment horizontal="center"/>
    </xf>
    <xf numFmtId="3" fontId="6" fillId="0" borderId="7" xfId="28" applyNumberFormat="1" applyFont="1" applyFill="1" applyBorder="1" applyAlignment="1">
      <alignment horizontal="left" wrapText="1"/>
    </xf>
    <xf numFmtId="3" fontId="6" fillId="0" borderId="8" xfId="28" applyNumberFormat="1" applyFont="1" applyFill="1" applyBorder="1" applyAlignment="1">
      <alignment horizontal="left" wrapText="1"/>
    </xf>
    <xf numFmtId="3" fontId="6" fillId="0" borderId="9" xfId="28" applyNumberFormat="1" applyFont="1" applyFill="1" applyBorder="1" applyAlignment="1">
      <alignment horizontal="left" wrapText="1"/>
    </xf>
    <xf numFmtId="3" fontId="6" fillId="0" borderId="7" xfId="28" applyNumberFormat="1" applyFont="1" applyFill="1" applyBorder="1" applyAlignment="1">
      <alignment horizontal="left" wrapText="1" indent="1"/>
    </xf>
    <xf numFmtId="3" fontId="6" fillId="0" borderId="8" xfId="28" applyNumberFormat="1" applyFont="1" applyFill="1" applyBorder="1" applyAlignment="1">
      <alignment horizontal="left" wrapText="1" indent="1"/>
    </xf>
    <xf numFmtId="3" fontId="6" fillId="0" borderId="9" xfId="28" applyNumberFormat="1" applyFont="1" applyFill="1" applyBorder="1" applyAlignment="1">
      <alignment horizontal="left" wrapText="1" indent="1"/>
    </xf>
    <xf numFmtId="3" fontId="39" fillId="0" borderId="3" xfId="28" applyNumberFormat="1" applyFont="1" applyFill="1" applyBorder="1" applyAlignment="1">
      <alignment horizontal="center"/>
    </xf>
    <xf numFmtId="3" fontId="4" fillId="0" borderId="3" xfId="28" applyNumberFormat="1" applyFont="1" applyFill="1" applyBorder="1"/>
    <xf numFmtId="0" fontId="5" fillId="0" borderId="0" xfId="28" applyFont="1" applyFill="1" applyBorder="1" applyAlignment="1">
      <alignment horizontal="justify" wrapText="1"/>
    </xf>
    <xf numFmtId="3" fontId="6" fillId="0" borderId="3" xfId="28" applyNumberFormat="1" applyFont="1" applyFill="1" applyBorder="1" applyAlignment="1">
      <alignment horizontal="center" vertical="center"/>
    </xf>
    <xf numFmtId="3" fontId="6" fillId="0" borderId="7" xfId="28" applyNumberFormat="1" applyFont="1" applyFill="1" applyBorder="1" applyAlignment="1">
      <alignment horizontal="left" vertical="center" wrapText="1" indent="1"/>
    </xf>
    <xf numFmtId="3" fontId="6" fillId="0" borderId="8" xfId="28" applyNumberFormat="1" applyFont="1" applyFill="1" applyBorder="1" applyAlignment="1">
      <alignment horizontal="left" vertical="center" wrapText="1" indent="1"/>
    </xf>
    <xf numFmtId="3" fontId="6" fillId="0" borderId="9" xfId="28" applyNumberFormat="1" applyFont="1" applyFill="1" applyBorder="1" applyAlignment="1">
      <alignment horizontal="left" vertical="center" wrapText="1" indent="1"/>
    </xf>
    <xf numFmtId="0" fontId="5" fillId="0" borderId="0" xfId="28" applyFont="1" applyBorder="1" applyAlignment="1">
      <alignment horizontal="justify" wrapText="1"/>
    </xf>
    <xf numFmtId="3" fontId="6" fillId="0" borderId="3" xfId="28" applyNumberFormat="1" applyFont="1" applyBorder="1" applyAlignment="1">
      <alignment horizontal="left" vertical="center" wrapText="1" indent="1"/>
    </xf>
    <xf numFmtId="3" fontId="6" fillId="0" borderId="3" xfId="28" applyNumberFormat="1" applyFont="1" applyBorder="1" applyAlignment="1">
      <alignment horizontal="center" vertical="center"/>
    </xf>
    <xf numFmtId="3" fontId="6" fillId="6" borderId="3" xfId="28" applyNumberFormat="1" applyFont="1" applyFill="1" applyBorder="1" applyAlignment="1">
      <alignment horizontal="center" vertical="center"/>
    </xf>
    <xf numFmtId="3" fontId="6" fillId="0" borderId="3" xfId="28" applyNumberFormat="1" applyFont="1" applyBorder="1" applyAlignment="1">
      <alignment horizontal="center"/>
    </xf>
    <xf numFmtId="3" fontId="6" fillId="0" borderId="3" xfId="28" applyNumberFormat="1" applyFont="1" applyBorder="1" applyAlignment="1">
      <alignment horizontal="left" wrapText="1" indent="1"/>
    </xf>
    <xf numFmtId="3" fontId="6" fillId="6" borderId="3" xfId="28" applyNumberFormat="1" applyFont="1" applyFill="1" applyBorder="1" applyAlignment="1">
      <alignment horizontal="center"/>
    </xf>
    <xf numFmtId="3" fontId="6" fillId="0" borderId="3" xfId="28" applyNumberFormat="1" applyFont="1" applyFill="1" applyBorder="1" applyAlignment="1">
      <alignment horizontal="left" wrapText="1" indent="1"/>
    </xf>
    <xf numFmtId="169" fontId="6" fillId="0" borderId="3" xfId="28" applyNumberFormat="1" applyFont="1" applyFill="1" applyBorder="1" applyAlignment="1">
      <alignment horizontal="center"/>
    </xf>
    <xf numFmtId="3" fontId="6" fillId="0" borderId="3" xfId="28" applyNumberFormat="1" applyFont="1" applyFill="1" applyBorder="1" applyAlignment="1">
      <alignment horizontal="left" wrapText="1"/>
    </xf>
    <xf numFmtId="3" fontId="6" fillId="0" borderId="7" xfId="28" applyNumberFormat="1" applyFont="1" applyFill="1" applyBorder="1" applyAlignment="1">
      <alignment horizontal="center"/>
    </xf>
    <xf numFmtId="3" fontId="6" fillId="0" borderId="8" xfId="28" applyNumberFormat="1" applyFont="1" applyFill="1" applyBorder="1" applyAlignment="1">
      <alignment horizontal="center"/>
    </xf>
    <xf numFmtId="3" fontId="6" fillId="0" borderId="9" xfId="28" applyNumberFormat="1" applyFont="1" applyFill="1" applyBorder="1" applyAlignment="1">
      <alignment horizontal="center"/>
    </xf>
    <xf numFmtId="3" fontId="9" fillId="0" borderId="3" xfId="28" applyNumberFormat="1" applyFont="1" applyFill="1" applyBorder="1" applyAlignment="1">
      <alignment horizontal="right" wrapText="1"/>
    </xf>
    <xf numFmtId="3" fontId="8" fillId="0" borderId="3" xfId="28" applyNumberFormat="1" applyFont="1" applyFill="1" applyBorder="1" applyAlignment="1">
      <alignment horizontal="left" wrapText="1"/>
    </xf>
    <xf numFmtId="0" fontId="6" fillId="0" borderId="3" xfId="28" applyFont="1" applyBorder="1" applyAlignment="1">
      <alignment horizontal="center" vertical="center"/>
    </xf>
    <xf numFmtId="0" fontId="6" fillId="0" borderId="3" xfId="28" applyFont="1" applyBorder="1" applyAlignment="1">
      <alignment horizontal="center" vertical="center" wrapText="1"/>
    </xf>
    <xf numFmtId="0" fontId="6" fillId="0" borderId="3" xfId="28" applyFont="1" applyBorder="1" applyAlignment="1">
      <alignment horizontal="center" vertical="top" wrapText="1"/>
    </xf>
    <xf numFmtId="0" fontId="3" fillId="0" borderId="0" xfId="28" applyFont="1" applyAlignment="1">
      <alignment horizontal="center"/>
    </xf>
    <xf numFmtId="0" fontId="3" fillId="0" borderId="6" xfId="28" applyFont="1" applyBorder="1" applyAlignment="1">
      <alignment horizontal="center"/>
    </xf>
    <xf numFmtId="0" fontId="3" fillId="0" borderId="0" xfId="28" applyFont="1" applyAlignment="1">
      <alignment horizontal="right"/>
    </xf>
    <xf numFmtId="49" fontId="3" fillId="0" borderId="6" xfId="28" applyNumberFormat="1" applyFont="1" applyBorder="1" applyAlignment="1">
      <alignment horizontal="left"/>
    </xf>
    <xf numFmtId="0" fontId="5" fillId="0" borderId="0" xfId="28" applyFont="1" applyBorder="1" applyAlignment="1">
      <alignment horizontal="center" vertical="top"/>
    </xf>
    <xf numFmtId="0" fontId="3" fillId="0" borderId="0" xfId="28" applyFont="1" applyAlignment="1">
      <alignment horizontal="center" wrapText="1"/>
    </xf>
  </cellXfs>
  <cellStyles count="47">
    <cellStyle name="_Расчет ТЭЦ-2" xfId="1"/>
    <cellStyle name="Currency [0]" xfId="2"/>
    <cellStyle name="Excel Built-in Normal" xfId="3"/>
    <cellStyle name="Excel Built-in Normal 1" xfId="4"/>
    <cellStyle name="F2" xfId="5"/>
    <cellStyle name="F3" xfId="6"/>
    <cellStyle name="F4" xfId="7"/>
    <cellStyle name="F5" xfId="8"/>
    <cellStyle name="F6" xfId="9"/>
    <cellStyle name="F7" xfId="10"/>
    <cellStyle name="F8" xfId="11"/>
    <cellStyle name="normal" xfId="12"/>
    <cellStyle name="Normal1" xfId="13"/>
    <cellStyle name="Price_Body" xfId="14"/>
    <cellStyle name="Беззащитный" xfId="15"/>
    <cellStyle name="ДАТА" xfId="16"/>
    <cellStyle name="Денежный 2" xfId="17"/>
    <cellStyle name="Заголовок" xfId="18"/>
    <cellStyle name="ЗАГОЛОВОК1" xfId="19"/>
    <cellStyle name="ЗАГОЛОВОК2" xfId="20"/>
    <cellStyle name="ЗаголовокСтолбца" xfId="21"/>
    <cellStyle name="Защитный" xfId="22"/>
    <cellStyle name="Значение" xfId="23"/>
    <cellStyle name="ИТОГОВЫЙ" xfId="24"/>
    <cellStyle name="Мои наименования показателей" xfId="27"/>
    <cellStyle name="Мой заголовок" xfId="25"/>
    <cellStyle name="Мой заголовок листа" xfId="26"/>
    <cellStyle name="Обычный" xfId="0" builtinId="0"/>
    <cellStyle name="Обычный 2" xfId="28"/>
    <cellStyle name="Обычный 2 2" xfId="29"/>
    <cellStyle name="Обычный 3" xfId="30"/>
    <cellStyle name="Обычный 4" xfId="31"/>
    <cellStyle name="Обычный 5" xfId="32"/>
    <cellStyle name="Процентный 2" xfId="33"/>
    <cellStyle name="Процентный 2 2" xfId="34"/>
    <cellStyle name="Стиль 1" xfId="35"/>
    <cellStyle name="ТЕКСТ" xfId="36"/>
    <cellStyle name="Текстовый" xfId="37"/>
    <cellStyle name="Тысячи [0]_3Com" xfId="38"/>
    <cellStyle name="Тысячи_3Com" xfId="39"/>
    <cellStyle name="ФИКСИРОВАННЫЙ" xfId="40"/>
    <cellStyle name="Финансовый 2" xfId="41"/>
    <cellStyle name="Финансовый 2 2" xfId="42"/>
    <cellStyle name="Финансовый 3" xfId="43"/>
    <cellStyle name="Формула" xfId="44"/>
    <cellStyle name="ФормулаВБ" xfId="45"/>
    <cellStyle name="ФормулаНаКонтроль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ekfi-consalt\Boldin\Boldin\&#1063;&#1091;&#1074;&#1072;&#1096;&#1101;&#1085;&#1077;&#1088;&#1075;&#1086;\&#1063;%20&#1059;%20&#1042;%20&#1040;%20&#1064;%20&#1101;&#1085;&#1077;&#1088;&#1075;&#1086;%20&#1072;&#1074;&#1075;&#1091;&#1089;&#1090;\_&#1056;&#1072;&#1089;&#1095;&#1077;&#1090;%20&#1090;&#1072;&#1088;&#1080;&#1092;&#1086;&#1074;%20&#1085;&#1072;%202006%20&#1075;&#1086;&#1076;\&#1056;&#1072;&#1089;&#1095;&#1077;&#1090;%20&#1058;&#1069;&#1062;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\peo\Documents%20and%20Settings\GolomarevaEP\&#1056;&#1072;&#1073;&#1086;&#1095;&#1080;&#1081;%20&#1089;&#1090;&#1086;&#1083;\&#1055;&#1088;&#1086;&#1075;&#1085;&#1086;&#1079;%20&#1090;&#1072;&#1088;&#1080;&#1092;&#1072;%20&#1085;&#1072;%202007%20&#1075;&#1086;&#1076;\&#1059;&#1090;&#1086;&#1095;&#1085;&#1077;&#1085;&#1085;&#1099;&#1077;%20&#1088;&#1072;&#1089;&#1095;&#1077;&#1090;&#1099;\&#1058;&#1072;&#1088;&#1080;&#1092;%20&#1085;&#1072;%20&#1090;&#1088;&#1072;&#1085;&#1089;&#1087;&#1086;&#1088;&#1090;%202006\&#1057;&#1084;&#1077;&#1090;&#1072;%20&#1057;&#1072;&#1093;&#1072;&#1090;&#1088;%202006%20-%20&#1088;&#1072;&#1089;&#1095;&#1077;&#1090;%20&#1074;&#1072;&#1088;&#1080;&#1072;&#1085;&#1090;%20&#1060;&#1057;&#1058;_19.1205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пдр свод"/>
    </sheetNames>
    <sheetDataSet>
      <sheetData sheetId="0">
        <row r="14">
          <cell r="B14">
            <v>2006</v>
          </cell>
        </row>
        <row r="15">
          <cell r="B15">
            <v>2005</v>
          </cell>
        </row>
        <row r="16">
          <cell r="B16">
            <v>2004</v>
          </cell>
        </row>
      </sheetData>
      <sheetData sheetId="1"/>
      <sheetData sheetId="2">
        <row r="8">
          <cell r="D8">
            <v>460</v>
          </cell>
          <cell r="E8">
            <v>460</v>
          </cell>
          <cell r="F8">
            <v>460</v>
          </cell>
          <cell r="G8">
            <v>460</v>
          </cell>
          <cell r="H8">
            <v>460</v>
          </cell>
          <cell r="I8">
            <v>100</v>
          </cell>
          <cell r="J8">
            <v>100</v>
          </cell>
          <cell r="K8">
            <v>100</v>
          </cell>
          <cell r="L8">
            <v>100</v>
          </cell>
        </row>
        <row r="9">
          <cell r="D9">
            <v>1330</v>
          </cell>
          <cell r="E9">
            <v>1261.818</v>
          </cell>
          <cell r="F9">
            <v>1278</v>
          </cell>
          <cell r="G9">
            <v>1278</v>
          </cell>
          <cell r="H9">
            <v>1323</v>
          </cell>
          <cell r="I9">
            <v>103.52112676056338</v>
          </cell>
          <cell r="J9">
            <v>103.52112676056338</v>
          </cell>
          <cell r="K9">
            <v>99.473684210526315</v>
          </cell>
          <cell r="L9">
            <v>104.84871827791329</v>
          </cell>
        </row>
        <row r="10">
          <cell r="D10">
            <v>1165.8</v>
          </cell>
          <cell r="E10">
            <v>1105.4290000000001</v>
          </cell>
          <cell r="F10">
            <v>1121</v>
          </cell>
          <cell r="G10">
            <v>1121</v>
          </cell>
          <cell r="H10">
            <v>1164.0999999999999</v>
          </cell>
          <cell r="I10">
            <v>103.84478144513827</v>
          </cell>
          <cell r="J10">
            <v>103.84478144513827</v>
          </cell>
          <cell r="K10">
            <v>99.854177388917478</v>
          </cell>
          <cell r="L10">
            <v>105.30753218886059</v>
          </cell>
        </row>
        <row r="11">
          <cell r="D11">
            <v>1165.8</v>
          </cell>
          <cell r="E11">
            <v>1105.4290000000001</v>
          </cell>
          <cell r="F11">
            <v>1121</v>
          </cell>
          <cell r="G11">
            <v>1121</v>
          </cell>
          <cell r="H11">
            <v>1164.0999999999999</v>
          </cell>
          <cell r="I11">
            <v>103.84478144513827</v>
          </cell>
          <cell r="J11">
            <v>103.84478144513827</v>
          </cell>
          <cell r="K11">
            <v>99.854177388917478</v>
          </cell>
          <cell r="L11">
            <v>105.30753218886059</v>
          </cell>
        </row>
        <row r="12">
          <cell r="D12">
            <v>2311</v>
          </cell>
          <cell r="E12">
            <v>2381.0390000000002</v>
          </cell>
          <cell r="F12">
            <v>2328</v>
          </cell>
          <cell r="G12">
            <v>2328</v>
          </cell>
          <cell r="H12">
            <v>2328</v>
          </cell>
          <cell r="I12">
            <v>100</v>
          </cell>
          <cell r="J12">
            <v>100</v>
          </cell>
          <cell r="K12">
            <v>100.73561228905237</v>
          </cell>
          <cell r="L12">
            <v>97.772443038522255</v>
          </cell>
        </row>
        <row r="13">
          <cell r="D13">
            <v>2311</v>
          </cell>
          <cell r="E13">
            <v>2381.0390000000002</v>
          </cell>
          <cell r="F13">
            <v>2328</v>
          </cell>
          <cell r="G13">
            <v>2328</v>
          </cell>
          <cell r="H13">
            <v>2328</v>
          </cell>
          <cell r="I13">
            <v>100</v>
          </cell>
          <cell r="J13">
            <v>100</v>
          </cell>
          <cell r="K13">
            <v>100.73561228905237</v>
          </cell>
          <cell r="L13">
            <v>97.772443038522255</v>
          </cell>
        </row>
        <row r="14">
          <cell r="D14">
            <v>987676.89556579234</v>
          </cell>
          <cell r="E14">
            <v>1006898.5065314088</v>
          </cell>
          <cell r="F14">
            <v>1118210.1077630408</v>
          </cell>
          <cell r="G14">
            <v>1118210.1077630408</v>
          </cell>
          <cell r="H14">
            <v>1274858.6995000099</v>
          </cell>
          <cell r="I14">
            <v>114.00886923212863</v>
          </cell>
          <cell r="J14">
            <v>114.00886923212863</v>
          </cell>
          <cell r="K14">
            <v>129.07649305390555</v>
          </cell>
          <cell r="L14">
            <v>126.61243325225277</v>
          </cell>
        </row>
        <row r="15">
          <cell r="D15">
            <v>690521.26882808947</v>
          </cell>
          <cell r="E15">
            <v>683671.49755172571</v>
          </cell>
          <cell r="F15">
            <v>759314.54770690773</v>
          </cell>
          <cell r="G15">
            <v>759314.54770690773</v>
          </cell>
          <cell r="H15">
            <v>854873.79920767376</v>
          </cell>
          <cell r="I15">
            <v>112.58493621508374</v>
          </cell>
          <cell r="J15">
            <v>112.58493621508374</v>
          </cell>
          <cell r="K15">
            <v>123.8012263776485</v>
          </cell>
          <cell r="L15">
            <v>125.04160291441653</v>
          </cell>
        </row>
        <row r="16">
          <cell r="D16">
            <v>353145.7107378075</v>
          </cell>
          <cell r="E16">
            <v>330824.41355776263</v>
          </cell>
          <cell r="F16">
            <v>375620.37297653558</v>
          </cell>
          <cell r="G16">
            <v>375620.37297653558</v>
          </cell>
          <cell r="H16">
            <v>434079.81941436633</v>
          </cell>
          <cell r="I16">
            <v>115.56343868533527</v>
          </cell>
          <cell r="J16">
            <v>115.56343868533527</v>
          </cell>
          <cell r="K16">
            <v>122.9180494667393</v>
          </cell>
          <cell r="L16">
            <v>131.21154353337198</v>
          </cell>
        </row>
        <row r="17">
          <cell r="D17">
            <v>337375.55809028196</v>
          </cell>
          <cell r="E17">
            <v>352847.08399396308</v>
          </cell>
          <cell r="F17">
            <v>383694.17473037215</v>
          </cell>
          <cell r="G17">
            <v>383694.17473037215</v>
          </cell>
          <cell r="H17">
            <v>420793.97979330743</v>
          </cell>
          <cell r="I17">
            <v>109.66910823939557</v>
          </cell>
          <cell r="J17">
            <v>109.66910823939557</v>
          </cell>
          <cell r="K17">
            <v>124.72568616861766</v>
          </cell>
          <cell r="L17">
            <v>119.25675423762519</v>
          </cell>
        </row>
        <row r="18">
          <cell r="D18">
            <v>46752</v>
          </cell>
          <cell r="E18">
            <v>45425</v>
          </cell>
          <cell r="F18">
            <v>47154</v>
          </cell>
          <cell r="G18">
            <v>47154</v>
          </cell>
          <cell r="H18">
            <v>48335</v>
          </cell>
          <cell r="I18">
            <v>102.50455952835391</v>
          </cell>
          <cell r="J18">
            <v>102.50455952835391</v>
          </cell>
          <cell r="K18">
            <v>103.38595140314852</v>
          </cell>
          <cell r="L18">
            <v>106.4061640066043</v>
          </cell>
        </row>
        <row r="19">
          <cell r="D19">
            <v>45719.416718899207</v>
          </cell>
          <cell r="E19">
            <v>55884.101085423485</v>
          </cell>
          <cell r="F19">
            <v>62146.968398839592</v>
          </cell>
          <cell r="G19">
            <v>62146.968398839592</v>
          </cell>
          <cell r="H19">
            <v>65250.297243847279</v>
          </cell>
          <cell r="I19">
            <v>104.99353214639773</v>
          </cell>
          <cell r="J19">
            <v>104.99353214639773</v>
          </cell>
          <cell r="K19">
            <v>142.71900633604216</v>
          </cell>
          <cell r="L19">
            <v>116.76003724942589</v>
          </cell>
        </row>
        <row r="20">
          <cell r="D20">
            <v>16458.990018803714</v>
          </cell>
          <cell r="E20">
            <v>16882.030332259623</v>
          </cell>
          <cell r="F20">
            <v>16406.79965729365</v>
          </cell>
          <cell r="G20">
            <v>16406.79965729365</v>
          </cell>
          <cell r="H20">
            <v>17226.078472375681</v>
          </cell>
          <cell r="I20">
            <v>104.99353214639773</v>
          </cell>
          <cell r="J20">
            <v>104.99353214639773</v>
          </cell>
          <cell r="K20">
            <v>104.66060464643093</v>
          </cell>
          <cell r="L20">
            <v>102.0379547562986</v>
          </cell>
        </row>
        <row r="21">
          <cell r="D21">
            <v>54012</v>
          </cell>
          <cell r="E21">
            <v>53988</v>
          </cell>
          <cell r="F21">
            <v>60299</v>
          </cell>
          <cell r="G21">
            <v>60299</v>
          </cell>
          <cell r="H21">
            <v>59478</v>
          </cell>
          <cell r="I21">
            <v>98.638451715617165</v>
          </cell>
          <cell r="J21">
            <v>98.638451715617165</v>
          </cell>
          <cell r="K21">
            <v>110.11997333925794</v>
          </cell>
          <cell r="L21">
            <v>110.16892642809512</v>
          </cell>
        </row>
        <row r="22">
          <cell r="D22">
            <v>92564</v>
          </cell>
          <cell r="E22">
            <v>102098</v>
          </cell>
          <cell r="F22">
            <v>113779</v>
          </cell>
          <cell r="G22">
            <v>113779</v>
          </cell>
          <cell r="H22">
            <v>164458</v>
          </cell>
          <cell r="I22">
            <v>144.54161136940914</v>
          </cell>
          <cell r="J22">
            <v>144.54161136940914</v>
          </cell>
          <cell r="K22">
            <v>177.66950434294111</v>
          </cell>
          <cell r="L22">
            <v>161.078571568493</v>
          </cell>
        </row>
        <row r="23">
          <cell r="D23">
            <v>41649.22</v>
          </cell>
          <cell r="E23">
            <v>48949.877562000001</v>
          </cell>
          <cell r="F23">
            <v>59109.792000000001</v>
          </cell>
          <cell r="G23">
            <v>59109.792000000001</v>
          </cell>
          <cell r="H23">
            <v>65237.524576113196</v>
          </cell>
          <cell r="I23">
            <v>110.36669622541253</v>
          </cell>
          <cell r="J23">
            <v>110.36669622541253</v>
          </cell>
          <cell r="K23">
            <v>156.63564546013873</v>
          </cell>
          <cell r="L23">
            <v>133.27413228660936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2035.3885761131992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9276</v>
          </cell>
          <cell r="E25">
            <v>16606</v>
          </cell>
          <cell r="F25">
            <v>20854</v>
          </cell>
          <cell r="G25">
            <v>20854</v>
          </cell>
          <cell r="H25">
            <v>22031</v>
          </cell>
          <cell r="I25">
            <v>105.64400115085834</v>
          </cell>
          <cell r="J25">
            <v>105.64400115085834</v>
          </cell>
          <cell r="K25">
            <v>237.50539025442001</v>
          </cell>
          <cell r="L25">
            <v>132.66891485005419</v>
          </cell>
        </row>
        <row r="26">
          <cell r="D26">
            <v>8794</v>
          </cell>
          <cell r="E26">
            <v>11249</v>
          </cell>
          <cell r="F26">
            <v>13186</v>
          </cell>
          <cell r="G26">
            <v>13186</v>
          </cell>
          <cell r="H26">
            <v>14168</v>
          </cell>
          <cell r="I26">
            <v>107.44729258304262</v>
          </cell>
          <cell r="J26">
            <v>107.44729258304262</v>
          </cell>
          <cell r="K26">
            <v>161.10984762337958</v>
          </cell>
          <cell r="L26">
            <v>125.94897324206596</v>
          </cell>
        </row>
        <row r="27">
          <cell r="D27">
            <v>16458.22</v>
          </cell>
          <cell r="E27">
            <v>16355.877562</v>
          </cell>
          <cell r="F27">
            <v>16594.792000000001</v>
          </cell>
          <cell r="G27">
            <v>16594.792000000001</v>
          </cell>
          <cell r="H27">
            <v>17897.135999999999</v>
          </cell>
          <cell r="I27">
            <v>107.84790794605921</v>
          </cell>
          <cell r="J27">
            <v>107.84790794605921</v>
          </cell>
          <cell r="K27">
            <v>108.74284096336054</v>
          </cell>
          <cell r="L27">
            <v>109.42326959930809</v>
          </cell>
        </row>
        <row r="28">
          <cell r="D28">
            <v>16015</v>
          </cell>
          <cell r="E28">
            <v>16018</v>
          </cell>
          <cell r="F28">
            <v>16015</v>
          </cell>
          <cell r="G28">
            <v>16015</v>
          </cell>
          <cell r="H28">
            <v>17268</v>
          </cell>
          <cell r="I28">
            <v>107.82391507961286</v>
          </cell>
          <cell r="J28">
            <v>107.82391507961286</v>
          </cell>
          <cell r="K28">
            <v>107.82391507961286</v>
          </cell>
          <cell r="L28">
            <v>107.80372081408416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443.22</v>
          </cell>
          <cell r="E30">
            <v>337.87756199999995</v>
          </cell>
          <cell r="F30">
            <v>579.79200000000003</v>
          </cell>
          <cell r="G30">
            <v>579.79200000000003</v>
          </cell>
          <cell r="H30">
            <v>629.13599999999997</v>
          </cell>
          <cell r="I30">
            <v>108.51063829787233</v>
          </cell>
          <cell r="J30">
            <v>108.51063829787233</v>
          </cell>
          <cell r="K30">
            <v>141.94666305672126</v>
          </cell>
          <cell r="L30">
            <v>186.20236167088245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1649</v>
          </cell>
          <cell r="E32">
            <v>-485</v>
          </cell>
          <cell r="F32">
            <v>1529</v>
          </cell>
          <cell r="G32">
            <v>1529</v>
          </cell>
          <cell r="H32">
            <v>2122</v>
          </cell>
          <cell r="I32">
            <v>138.78351863963374</v>
          </cell>
          <cell r="J32">
            <v>138.78351863963374</v>
          </cell>
          <cell r="K32">
            <v>128.68405093996361</v>
          </cell>
          <cell r="L32">
            <v>-437.52577319587635</v>
          </cell>
        </row>
        <row r="33">
          <cell r="D33">
            <v>1000</v>
          </cell>
          <cell r="E33">
            <v>912</v>
          </cell>
          <cell r="F33">
            <v>988</v>
          </cell>
          <cell r="G33">
            <v>988</v>
          </cell>
          <cell r="H33">
            <v>1073</v>
          </cell>
          <cell r="I33">
            <v>108.60323886639675</v>
          </cell>
          <cell r="J33">
            <v>108.60323886639675</v>
          </cell>
          <cell r="K33">
            <v>107.3</v>
          </cell>
          <cell r="L33">
            <v>117.65350877192982</v>
          </cell>
        </row>
        <row r="34">
          <cell r="D34">
            <v>240</v>
          </cell>
          <cell r="E34">
            <v>251</v>
          </cell>
          <cell r="F34">
            <v>207</v>
          </cell>
          <cell r="G34">
            <v>207</v>
          </cell>
          <cell r="H34">
            <v>352</v>
          </cell>
          <cell r="I34">
            <v>170.04830917874395</v>
          </cell>
          <cell r="J34">
            <v>170.04830917874395</v>
          </cell>
          <cell r="K34">
            <v>146.66666666666666</v>
          </cell>
          <cell r="L34">
            <v>140.23904382470121</v>
          </cell>
        </row>
        <row r="35">
          <cell r="D35">
            <v>132</v>
          </cell>
          <cell r="E35">
            <v>117</v>
          </cell>
          <cell r="F35">
            <v>939</v>
          </cell>
          <cell r="G35">
            <v>939</v>
          </cell>
          <cell r="H35">
            <v>967</v>
          </cell>
          <cell r="I35">
            <v>102.98189563365283</v>
          </cell>
          <cell r="J35">
            <v>102.98189563365283</v>
          </cell>
          <cell r="K35">
            <v>732.57575757575762</v>
          </cell>
          <cell r="L35">
            <v>826.49572649572656</v>
          </cell>
        </row>
        <row r="36">
          <cell r="D36">
            <v>316</v>
          </cell>
          <cell r="E36">
            <v>597</v>
          </cell>
          <cell r="F36">
            <v>1255</v>
          </cell>
          <cell r="G36">
            <v>1255</v>
          </cell>
          <cell r="H36">
            <v>1322</v>
          </cell>
          <cell r="I36">
            <v>105.33864541832669</v>
          </cell>
          <cell r="J36">
            <v>105.33864541832669</v>
          </cell>
          <cell r="K36">
            <v>418.35443037974687</v>
          </cell>
          <cell r="L36">
            <v>221.44053601340033</v>
          </cell>
        </row>
        <row r="37">
          <cell r="D37">
            <v>2471</v>
          </cell>
          <cell r="E37">
            <v>2244</v>
          </cell>
          <cell r="F37">
            <v>2471</v>
          </cell>
          <cell r="G37">
            <v>2471</v>
          </cell>
          <cell r="H37">
            <v>2918</v>
          </cell>
          <cell r="I37">
            <v>118.08984216916227</v>
          </cell>
          <cell r="J37">
            <v>118.08984216916227</v>
          </cell>
          <cell r="K37">
            <v>118.08984216916227</v>
          </cell>
          <cell r="L37">
            <v>130.03565062388591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1313</v>
          </cell>
          <cell r="E39">
            <v>1103</v>
          </cell>
          <cell r="F39">
            <v>1086</v>
          </cell>
          <cell r="G39">
            <v>1086</v>
          </cell>
          <cell r="H39">
            <v>352</v>
          </cell>
          <cell r="I39">
            <v>32.412523020257829</v>
          </cell>
          <cell r="J39">
            <v>32.412523020257829</v>
          </cell>
          <cell r="K39">
            <v>26.808834729626806</v>
          </cell>
          <cell r="L39">
            <v>31.912964641885765</v>
          </cell>
        </row>
        <row r="40">
          <cell r="D40">
            <v>15984.980000000003</v>
          </cell>
          <cell r="E40">
            <v>15647.830000000002</v>
          </cell>
          <cell r="F40">
            <v>24522.992000000002</v>
          </cell>
          <cell r="G40">
            <v>24522.992000000002</v>
          </cell>
          <cell r="H40">
            <v>24018.799999999999</v>
          </cell>
          <cell r="I40">
            <v>97.944002917751632</v>
          </cell>
          <cell r="J40">
            <v>97.944002917751632</v>
          </cell>
          <cell r="K40">
            <v>150.25855521871151</v>
          </cell>
          <cell r="L40">
            <v>153.49604386039468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643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8636</v>
          </cell>
          <cell r="G42">
            <v>8636</v>
          </cell>
          <cell r="H42">
            <v>7414.8</v>
          </cell>
          <cell r="I42">
            <v>85.859194071329327</v>
          </cell>
          <cell r="J42">
            <v>85.859194071329327</v>
          </cell>
          <cell r="K42">
            <v>0</v>
          </cell>
          <cell r="L42">
            <v>0</v>
          </cell>
        </row>
        <row r="43">
          <cell r="D43">
            <v>15984.980000000003</v>
          </cell>
          <cell r="E43">
            <v>15647.830000000002</v>
          </cell>
          <cell r="F43">
            <v>15886.992000000002</v>
          </cell>
          <cell r="G43">
            <v>15886.992000000002</v>
          </cell>
          <cell r="H43">
            <v>15961</v>
          </cell>
          <cell r="I43">
            <v>100.46584022954124</v>
          </cell>
          <cell r="J43">
            <v>100.46584022954124</v>
          </cell>
          <cell r="K43">
            <v>99.849984172642053</v>
          </cell>
          <cell r="L43">
            <v>102.00136376737221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942895.87556579232</v>
          </cell>
          <cell r="E47">
            <v>964774.33653140871</v>
          </cell>
          <cell r="F47">
            <v>1077036.0997630409</v>
          </cell>
          <cell r="G47">
            <v>1077036.0997630409</v>
          </cell>
          <cell r="H47">
            <v>1238570.4995000099</v>
          </cell>
          <cell r="I47">
            <v>114.99804879079802</v>
          </cell>
          <cell r="J47">
            <v>114.99804879079802</v>
          </cell>
          <cell r="K47">
            <v>131.35814161418361</v>
          </cell>
          <cell r="L47">
            <v>128.37929582092357</v>
          </cell>
        </row>
        <row r="48">
          <cell r="D48">
            <v>482214.88484133407</v>
          </cell>
          <cell r="E48">
            <v>466848.3405283906</v>
          </cell>
          <cell r="F48">
            <v>532791.98024577263</v>
          </cell>
          <cell r="G48">
            <v>532791.98024577263</v>
          </cell>
          <cell r="H48">
            <v>628909.73995603505</v>
          </cell>
          <cell r="I48">
            <v>118.04039161136097</v>
          </cell>
          <cell r="J48">
            <v>118.04039161136097</v>
          </cell>
          <cell r="K48">
            <v>130.42105495415572</v>
          </cell>
          <cell r="L48">
            <v>134.71392856280036</v>
          </cell>
        </row>
        <row r="49">
          <cell r="D49">
            <v>460680.99072445824</v>
          </cell>
          <cell r="E49">
            <v>497925.99600301811</v>
          </cell>
          <cell r="F49">
            <v>544244.11951726826</v>
          </cell>
          <cell r="G49">
            <v>544244.11951726826</v>
          </cell>
          <cell r="H49">
            <v>609660.75954397488</v>
          </cell>
          <cell r="I49">
            <v>112.01972381157368</v>
          </cell>
          <cell r="J49">
            <v>112.01972381157368</v>
          </cell>
          <cell r="K49">
            <v>132.33903109074109</v>
          </cell>
          <cell r="L49">
            <v>122.44003414922717</v>
          </cell>
        </row>
        <row r="50">
          <cell r="D50">
            <v>252374.60673770285</v>
          </cell>
          <cell r="E50">
            <v>281102.838979683</v>
          </cell>
          <cell r="F50">
            <v>317721.55205613317</v>
          </cell>
          <cell r="G50">
            <v>317721.55205613317</v>
          </cell>
          <cell r="H50">
            <v>383696.70029233617</v>
          </cell>
          <cell r="I50">
            <v>120.76508433540162</v>
          </cell>
          <cell r="J50">
            <v>120.76508433540162</v>
          </cell>
          <cell r="K50">
            <v>152.0345906635205</v>
          </cell>
          <cell r="L50">
            <v>136.49691397107102</v>
          </cell>
        </row>
        <row r="51">
          <cell r="D51">
            <v>129069.17410352654</v>
          </cell>
          <cell r="E51">
            <v>136023.926970628</v>
          </cell>
          <cell r="F51">
            <v>157171.60726923711</v>
          </cell>
          <cell r="G51">
            <v>157171.60726923711</v>
          </cell>
          <cell r="H51">
            <v>194829.92054166872</v>
          </cell>
          <cell r="I51">
            <v>123.95999756363271</v>
          </cell>
          <cell r="J51">
            <v>123.95999756363271</v>
          </cell>
          <cell r="K51">
            <v>150.95000172961159</v>
          </cell>
          <cell r="L51">
            <v>143.23209517671023</v>
          </cell>
        </row>
        <row r="52">
          <cell r="D52">
            <v>123305.43263417631</v>
          </cell>
          <cell r="E52">
            <v>145078.912009055</v>
          </cell>
          <cell r="F52">
            <v>160549.94478689606</v>
          </cell>
          <cell r="G52">
            <v>160549.94478689606</v>
          </cell>
          <cell r="H52">
            <v>188866.77975066745</v>
          </cell>
          <cell r="I52">
            <v>117.63739937834137</v>
          </cell>
          <cell r="J52">
            <v>117.63739937834137</v>
          </cell>
          <cell r="K52">
            <v>153.16987720322035</v>
          </cell>
          <cell r="L52">
            <v>130.18210374977136</v>
          </cell>
        </row>
        <row r="53">
          <cell r="D53">
            <v>60766</v>
          </cell>
          <cell r="E53">
            <v>57772</v>
          </cell>
          <cell r="F53">
            <v>65697</v>
          </cell>
          <cell r="G53">
            <v>65697</v>
          </cell>
        </row>
        <row r="54">
          <cell r="D54">
            <v>13898</v>
          </cell>
          <cell r="E54">
            <v>12416</v>
          </cell>
          <cell r="F54">
            <v>24659</v>
          </cell>
          <cell r="G54">
            <v>24659</v>
          </cell>
          <cell r="H54">
            <v>27696</v>
          </cell>
          <cell r="I54">
            <v>112.31599010503264</v>
          </cell>
          <cell r="J54">
            <v>112.31599010503264</v>
          </cell>
          <cell r="K54">
            <v>199.28047201036122</v>
          </cell>
          <cell r="L54">
            <v>223.06701030927834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E56">
            <v>0</v>
          </cell>
          <cell r="F56">
            <v>13335</v>
          </cell>
          <cell r="G56">
            <v>13335</v>
          </cell>
          <cell r="H56">
            <v>14482</v>
          </cell>
          <cell r="I56">
            <v>108.60142482189725</v>
          </cell>
          <cell r="J56">
            <v>108.60142482189725</v>
          </cell>
          <cell r="K56">
            <v>0</v>
          </cell>
          <cell r="L56">
            <v>0</v>
          </cell>
        </row>
        <row r="57">
          <cell r="D57">
            <v>4165</v>
          </cell>
          <cell r="E57">
            <v>3429</v>
          </cell>
          <cell r="F57">
            <v>5187</v>
          </cell>
          <cell r="G57">
            <v>5187</v>
          </cell>
          <cell r="H57">
            <v>5759</v>
          </cell>
          <cell r="I57">
            <v>111.02756892230576</v>
          </cell>
          <cell r="J57">
            <v>111.02756892230576</v>
          </cell>
          <cell r="K57">
            <v>138.27130852340937</v>
          </cell>
          <cell r="L57">
            <v>167.94983960338291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762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9733</v>
          </cell>
          <cell r="E59">
            <v>8987</v>
          </cell>
          <cell r="F59">
            <v>6137</v>
          </cell>
          <cell r="G59">
            <v>6137</v>
          </cell>
          <cell r="H59">
            <v>6693</v>
          </cell>
          <cell r="I59">
            <v>109.05980120580088</v>
          </cell>
          <cell r="J59">
            <v>109.05980120580088</v>
          </cell>
          <cell r="K59">
            <v>68.766053631973705</v>
          </cell>
          <cell r="L59">
            <v>74.474240569711796</v>
          </cell>
        </row>
        <row r="61">
          <cell r="D61">
            <v>34752</v>
          </cell>
          <cell r="E61">
            <v>33384</v>
          </cell>
          <cell r="F61">
            <v>35154</v>
          </cell>
          <cell r="G61">
            <v>35154</v>
          </cell>
          <cell r="I61">
            <v>109.04875689821927</v>
          </cell>
          <cell r="J61">
            <v>109.04875689821927</v>
          </cell>
          <cell r="K61">
            <v>110.3101979742173</v>
          </cell>
          <cell r="L61">
            <v>114.83045770428947</v>
          </cell>
        </row>
        <row r="63">
          <cell r="D63">
            <v>34076.315789473687</v>
          </cell>
          <cell r="E63">
            <v>32180.263157894737</v>
          </cell>
          <cell r="F63">
            <v>48235.526315789473</v>
          </cell>
          <cell r="G63">
            <v>48235.526315789473</v>
          </cell>
          <cell r="H63">
            <v>49600</v>
          </cell>
          <cell r="I63">
            <v>102.82877328896043</v>
          </cell>
          <cell r="J63">
            <v>102.82877328896043</v>
          </cell>
          <cell r="K63">
            <v>145.55564136226735</v>
          </cell>
          <cell r="L63">
            <v>154.13174142372327</v>
          </cell>
        </row>
        <row r="64">
          <cell r="D64">
            <v>8178.3157894736851</v>
          </cell>
          <cell r="E64">
            <v>7723.2631578947367</v>
          </cell>
          <cell r="F64">
            <v>11576.526315789473</v>
          </cell>
          <cell r="G64">
            <v>11576.526315789473</v>
          </cell>
          <cell r="H64">
            <v>11904</v>
          </cell>
          <cell r="I64">
            <v>102.82877328896043</v>
          </cell>
          <cell r="J64">
            <v>102.82877328896043</v>
          </cell>
          <cell r="K64">
            <v>145.55564136226735</v>
          </cell>
          <cell r="L64">
            <v>154.13174142372327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8">
          <cell r="D68">
            <v>22076.315789473687</v>
          </cell>
          <cell r="E68">
            <v>20139.263157894737</v>
          </cell>
          <cell r="F68">
            <v>36235.526315789473</v>
          </cell>
          <cell r="G68">
            <v>36235.526315789473</v>
          </cell>
          <cell r="H68">
            <v>39600</v>
          </cell>
          <cell r="I68">
            <v>109.28501398017359</v>
          </cell>
          <cell r="J68">
            <v>109.28501398017359</v>
          </cell>
          <cell r="K68">
            <v>179.37775658600546</v>
          </cell>
          <cell r="L68">
            <v>196.63082849422182</v>
          </cell>
        </row>
        <row r="69">
          <cell r="D69">
            <v>11290.247790885758</v>
          </cell>
          <cell r="E69">
            <v>9745.2650103961678</v>
          </cell>
          <cell r="F69">
            <v>17925.116739619778</v>
          </cell>
          <cell r="G69">
            <v>17925.116739619778</v>
          </cell>
          <cell r="H69">
            <v>20107.717495542358</v>
          </cell>
          <cell r="I69">
            <v>112.17621501509328</v>
          </cell>
          <cell r="J69">
            <v>112.17621501509328</v>
          </cell>
          <cell r="K69">
            <v>178.098106152946</v>
          </cell>
          <cell r="L69">
            <v>206.33320360289446</v>
          </cell>
        </row>
        <row r="70">
          <cell r="D70">
            <v>10786.067998587929</v>
          </cell>
          <cell r="E70">
            <v>10393.998147498569</v>
          </cell>
          <cell r="F70">
            <v>18310.409576169695</v>
          </cell>
          <cell r="G70">
            <v>18310.409576169695</v>
          </cell>
          <cell r="H70">
            <v>19492.282504457642</v>
          </cell>
          <cell r="I70">
            <v>106.45465041823046</v>
          </cell>
          <cell r="J70">
            <v>106.45465041823046</v>
          </cell>
          <cell r="K70">
            <v>180.71722250415533</v>
          </cell>
          <cell r="L70">
            <v>187.53401942012732</v>
          </cell>
        </row>
        <row r="72">
          <cell r="D72">
            <v>964972.19135526603</v>
          </cell>
          <cell r="E72">
            <v>984913.59968930343</v>
          </cell>
          <cell r="F72">
            <v>1113271.6260788303</v>
          </cell>
          <cell r="G72">
            <v>1113271.6260788303</v>
          </cell>
          <cell r="H72">
            <v>1278170.4995000099</v>
          </cell>
          <cell r="I72">
            <v>114.81209702631037</v>
          </cell>
          <cell r="J72">
            <v>114.81209702631037</v>
          </cell>
          <cell r="K72">
            <v>132.45671854075599</v>
          </cell>
          <cell r="L72">
            <v>129.77488582787527</v>
          </cell>
        </row>
        <row r="73">
          <cell r="D73">
            <v>493505.13263221981</v>
          </cell>
          <cell r="E73">
            <v>476593.6055387868</v>
          </cell>
          <cell r="F73">
            <v>550717.09698539239</v>
          </cell>
          <cell r="G73">
            <v>550717.09698539239</v>
          </cell>
          <cell r="H73">
            <v>649017.45745157741</v>
          </cell>
          <cell r="I73">
            <v>117.8495203806597</v>
          </cell>
          <cell r="J73">
            <v>117.8495203806597</v>
          </cell>
          <cell r="K73">
            <v>131.51179481961978</v>
          </cell>
          <cell r="L73">
            <v>136.17838131039679</v>
          </cell>
        </row>
        <row r="74">
          <cell r="D74">
            <v>471467.05872304615</v>
          </cell>
          <cell r="E74">
            <v>508319.99415051669</v>
          </cell>
          <cell r="F74">
            <v>562554.52909343794</v>
          </cell>
          <cell r="G74">
            <v>562554.52909343794</v>
          </cell>
          <cell r="H74">
            <v>629153.04204843252</v>
          </cell>
          <cell r="I74">
            <v>111.83858799649498</v>
          </cell>
          <cell r="J74">
            <v>111.83858799649498</v>
          </cell>
          <cell r="K74">
            <v>133.44581141097618</v>
          </cell>
          <cell r="L74">
            <v>123.77105942878501</v>
          </cell>
        </row>
        <row r="77">
          <cell r="D77">
            <v>493505.13263221981</v>
          </cell>
          <cell r="E77">
            <v>476593.6055387868</v>
          </cell>
          <cell r="F77">
            <v>550717.09698539239</v>
          </cell>
          <cell r="G77">
            <v>550717.09698539239</v>
          </cell>
          <cell r="H77">
            <v>649017.45745157741</v>
          </cell>
          <cell r="I77">
            <v>117.8495203806597</v>
          </cell>
          <cell r="J77">
            <v>117.8495203806597</v>
          </cell>
          <cell r="K77">
            <v>131.51179481961978</v>
          </cell>
          <cell r="L77">
            <v>136.17838131039679</v>
          </cell>
        </row>
        <row r="78">
          <cell r="D78">
            <v>353145.7107378075</v>
          </cell>
          <cell r="E78">
            <v>330824.41355776263</v>
          </cell>
          <cell r="F78">
            <v>375620.37297653558</v>
          </cell>
          <cell r="G78">
            <v>375620.37297653558</v>
          </cell>
          <cell r="H78">
            <v>434079.81941436633</v>
          </cell>
          <cell r="I78">
            <v>115.56343868533527</v>
          </cell>
          <cell r="J78">
            <v>115.56343868533527</v>
          </cell>
          <cell r="K78">
            <v>122.9180494667393</v>
          </cell>
          <cell r="L78">
            <v>131.21154353337198</v>
          </cell>
        </row>
        <row r="79">
          <cell r="D79">
            <v>140359.42189441231</v>
          </cell>
          <cell r="E79">
            <v>145769.19198102417</v>
          </cell>
          <cell r="F79">
            <v>175096.72400885689</v>
          </cell>
          <cell r="G79">
            <v>175096.72400885689</v>
          </cell>
          <cell r="H79">
            <v>214937.63803721109</v>
          </cell>
          <cell r="I79">
            <v>122.753660443321</v>
          </cell>
          <cell r="J79">
            <v>122.753660443321</v>
          </cell>
          <cell r="K79">
            <v>153.1337441663884</v>
          </cell>
          <cell r="L79">
            <v>147.45066163582158</v>
          </cell>
        </row>
        <row r="80">
          <cell r="D80">
            <v>36198.081718963185</v>
          </cell>
          <cell r="E80">
            <v>33819.725182505688</v>
          </cell>
          <cell r="F80">
            <v>38392.076245773766</v>
          </cell>
          <cell r="G80">
            <v>38392.076245773766</v>
          </cell>
          <cell r="H80">
            <v>44401.539041959135</v>
          </cell>
          <cell r="I80">
            <v>115.65287263370368</v>
          </cell>
          <cell r="J80">
            <v>115.65287263370368</v>
          </cell>
          <cell r="K80">
            <v>122.66268524030207</v>
          </cell>
          <cell r="L80">
            <v>131.2888818650934</v>
          </cell>
        </row>
        <row r="81">
          <cell r="D81">
            <v>104161.34017544912</v>
          </cell>
          <cell r="E81">
            <v>111949.46679851848</v>
          </cell>
          <cell r="F81">
            <v>136704.64776308314</v>
          </cell>
          <cell r="G81">
            <v>136704.64776308314</v>
          </cell>
          <cell r="H81">
            <v>170536.09899525196</v>
          </cell>
          <cell r="I81">
            <v>124.74784272938592</v>
          </cell>
          <cell r="J81">
            <v>124.74784272938592</v>
          </cell>
          <cell r="K81">
            <v>163.72302690038487</v>
          </cell>
          <cell r="L81">
            <v>152.33310516983079</v>
          </cell>
        </row>
        <row r="82">
          <cell r="D82">
            <v>423.31886484149925</v>
          </cell>
          <cell r="E82">
            <v>431.13904695714223</v>
          </cell>
          <cell r="F82">
            <v>491.27305707885137</v>
          </cell>
          <cell r="G82">
            <v>491.27305707885137</v>
          </cell>
          <cell r="H82">
            <v>557.52723773866285</v>
          </cell>
          <cell r="I82">
            <v>113.48622313093335</v>
          </cell>
          <cell r="J82">
            <v>113.48622313093335</v>
          </cell>
          <cell r="K82">
            <v>131.70384881085192</v>
          </cell>
          <cell r="L82">
            <v>129.31494877894562</v>
          </cell>
        </row>
        <row r="83">
          <cell r="D83">
            <v>333.97134367539093</v>
          </cell>
          <cell r="E83">
            <v>329.86662982450099</v>
          </cell>
          <cell r="F83">
            <v>369.3242187531751</v>
          </cell>
          <cell r="G83">
            <v>369.3242187531751</v>
          </cell>
          <cell r="H83">
            <v>411.03114720069198</v>
          </cell>
          <cell r="I83">
            <v>111.29276834005577</v>
          </cell>
          <cell r="J83">
            <v>111.29276834005577</v>
          </cell>
          <cell r="K83">
            <v>123.07377713226815</v>
          </cell>
          <cell r="L83">
            <v>124.6052525590033</v>
          </cell>
        </row>
        <row r="84">
          <cell r="D84">
            <v>302.92135077869921</v>
          </cell>
          <cell r="E84">
            <v>299.27242143797804</v>
          </cell>
          <cell r="F84">
            <v>335.07615787380513</v>
          </cell>
          <cell r="G84">
            <v>335.07615787380513</v>
          </cell>
          <cell r="H84">
            <v>372.88877193915158</v>
          </cell>
          <cell r="I84">
            <v>111.28478203441358</v>
          </cell>
          <cell r="J84">
            <v>111.28478203441358</v>
          </cell>
          <cell r="K84">
            <v>123.09755353348054</v>
          </cell>
          <cell r="L84">
            <v>124.59844116188634</v>
          </cell>
        </row>
        <row r="85">
          <cell r="D85">
            <v>18869.808002798753</v>
          </cell>
          <cell r="E85">
            <v>20280.700506977988</v>
          </cell>
          <cell r="F85">
            <v>24765.334739688969</v>
          </cell>
          <cell r="G85">
            <v>24765.334739688969</v>
          </cell>
          <cell r="H85">
            <v>30894.22083247318</v>
          </cell>
          <cell r="I85">
            <v>124.74784272938595</v>
          </cell>
          <cell r="J85">
            <v>124.74784272938595</v>
          </cell>
          <cell r="K85">
            <v>163.72302690038487</v>
          </cell>
          <cell r="L85">
            <v>152.33310516983076</v>
          </cell>
        </row>
        <row r="86">
          <cell r="D86">
            <v>460</v>
          </cell>
          <cell r="E86">
            <v>460</v>
          </cell>
          <cell r="F86">
            <v>460</v>
          </cell>
          <cell r="G86">
            <v>460</v>
          </cell>
          <cell r="H86">
            <v>460</v>
          </cell>
          <cell r="I86">
            <v>100</v>
          </cell>
          <cell r="J86">
            <v>100</v>
          </cell>
          <cell r="K86">
            <v>100</v>
          </cell>
          <cell r="L86">
            <v>100</v>
          </cell>
        </row>
        <row r="87">
          <cell r="D87">
            <v>51.141902020939177</v>
          </cell>
          <cell r="E87">
            <v>48.389382143685594</v>
          </cell>
          <cell r="F87">
            <v>49.468349330444212</v>
          </cell>
          <cell r="G87">
            <v>49.468349330444212</v>
          </cell>
          <cell r="H87">
            <v>50.777064382682724</v>
          </cell>
          <cell r="I87">
            <v>102.64556038346137</v>
          </cell>
          <cell r="J87">
            <v>102.64556038346137</v>
          </cell>
          <cell r="K87">
            <v>99.286616993425312</v>
          </cell>
          <cell r="L87">
            <v>104.93431024167086</v>
          </cell>
        </row>
        <row r="88">
          <cell r="D88">
            <v>10</v>
          </cell>
          <cell r="E88">
            <v>10</v>
          </cell>
          <cell r="F88">
            <v>10</v>
          </cell>
          <cell r="G88">
            <v>10</v>
          </cell>
          <cell r="H88">
            <v>10</v>
          </cell>
          <cell r="I88">
            <v>100</v>
          </cell>
          <cell r="J88">
            <v>100</v>
          </cell>
          <cell r="K88">
            <v>100</v>
          </cell>
          <cell r="L88">
            <v>100</v>
          </cell>
        </row>
        <row r="89">
          <cell r="D89">
            <v>471467.05872304615</v>
          </cell>
          <cell r="E89">
            <v>508319.99415051669</v>
          </cell>
          <cell r="F89">
            <v>562554.52909343794</v>
          </cell>
          <cell r="G89">
            <v>562554.52909343794</v>
          </cell>
          <cell r="H89">
            <v>629153.04204843252</v>
          </cell>
          <cell r="I89">
            <v>111.83858799649498</v>
          </cell>
          <cell r="J89">
            <v>111.83858799649498</v>
          </cell>
          <cell r="K89">
            <v>133.44581141097618</v>
          </cell>
          <cell r="L89">
            <v>123.77105942878501</v>
          </cell>
        </row>
        <row r="90">
          <cell r="D90">
            <v>337375.55809028196</v>
          </cell>
          <cell r="E90">
            <v>352847.08399396308</v>
          </cell>
          <cell r="F90">
            <v>383694.17473037215</v>
          </cell>
          <cell r="G90">
            <v>383694.17473037215</v>
          </cell>
          <cell r="H90">
            <v>420793.97979330743</v>
          </cell>
          <cell r="I90">
            <v>109.66910823939557</v>
          </cell>
          <cell r="J90">
            <v>109.66910823939557</v>
          </cell>
          <cell r="K90">
            <v>124.72568616861766</v>
          </cell>
          <cell r="L90">
            <v>119.25675423762519</v>
          </cell>
        </row>
        <row r="91">
          <cell r="D91">
            <v>134091.50063276425</v>
          </cell>
          <cell r="E91">
            <v>155472.91015655355</v>
          </cell>
          <cell r="F91">
            <v>178860.35436306574</v>
          </cell>
          <cell r="G91">
            <v>178860.35436306574</v>
          </cell>
          <cell r="H91">
            <v>208359.06225512509</v>
          </cell>
          <cell r="I91">
            <v>116.49259166297993</v>
          </cell>
          <cell r="J91">
            <v>116.49259166297993</v>
          </cell>
          <cell r="K91">
            <v>155.38573382496259</v>
          </cell>
          <cell r="L91">
            <v>134.01631322480409</v>
          </cell>
        </row>
        <row r="92">
          <cell r="D92">
            <v>204.00997781178978</v>
          </cell>
          <cell r="E92">
            <v>213.48663089958487</v>
          </cell>
          <cell r="F92">
            <v>241.64713449030839</v>
          </cell>
          <cell r="G92">
            <v>241.64713449030839</v>
          </cell>
          <cell r="H92">
            <v>270.25474314795213</v>
          </cell>
          <cell r="I92">
            <v>111.83858799649498</v>
          </cell>
          <cell r="J92">
            <v>111.83858799649498</v>
          </cell>
          <cell r="K92">
            <v>132.471335984006</v>
          </cell>
          <cell r="L92">
            <v>126.59094483301325</v>
          </cell>
        </row>
        <row r="95">
          <cell r="D95">
            <v>2.3413312499884058</v>
          </cell>
          <cell r="E95">
            <v>2.0874584237284064</v>
          </cell>
          <cell r="F95">
            <v>3.3643743532609225</v>
          </cell>
          <cell r="G95">
            <v>3.3643743532609225</v>
          </cell>
          <cell r="H95">
            <v>3.1972342322044529</v>
          </cell>
          <cell r="I95">
            <v>95.03205935170476</v>
          </cell>
          <cell r="J95">
            <v>95.03205935170476</v>
          </cell>
          <cell r="K95">
            <v>136.55625329479909</v>
          </cell>
          <cell r="L95">
            <v>153.16397183584991</v>
          </cell>
        </row>
        <row r="96">
          <cell r="D96">
            <v>2.3413312499884058</v>
          </cell>
          <cell r="E96">
            <v>2.0874584237284068</v>
          </cell>
          <cell r="F96">
            <v>3.3643743532609229</v>
          </cell>
          <cell r="G96">
            <v>3.3643743532609229</v>
          </cell>
          <cell r="H96">
            <v>3.1972342322044529</v>
          </cell>
          <cell r="I96">
            <v>95.032059351704746</v>
          </cell>
          <cell r="J96">
            <v>95.032059351704746</v>
          </cell>
          <cell r="K96">
            <v>136.55625329479909</v>
          </cell>
          <cell r="L96">
            <v>153.16397183584988</v>
          </cell>
        </row>
        <row r="97">
          <cell r="D97">
            <v>2.3413312499884058</v>
          </cell>
          <cell r="E97">
            <v>2.0874584237284064</v>
          </cell>
          <cell r="F97">
            <v>3.3643743532609225</v>
          </cell>
          <cell r="G97">
            <v>3.3643743532609225</v>
          </cell>
          <cell r="H97">
            <v>3.1972342322044529</v>
          </cell>
          <cell r="I97">
            <v>95.03205935170476</v>
          </cell>
          <cell r="J97">
            <v>95.03205935170476</v>
          </cell>
          <cell r="K97">
            <v>136.55625329479909</v>
          </cell>
          <cell r="L97">
            <v>153.16397183584991</v>
          </cell>
        </row>
        <row r="99">
          <cell r="D99">
            <v>47110</v>
          </cell>
          <cell r="E99">
            <v>39527</v>
          </cell>
          <cell r="F99">
            <v>45085</v>
          </cell>
          <cell r="G99">
            <v>45085</v>
          </cell>
          <cell r="H99">
            <v>33688</v>
          </cell>
          <cell r="I99">
            <v>74.721082399911282</v>
          </cell>
          <cell r="J99">
            <v>74.721082399911282</v>
          </cell>
          <cell r="K99">
            <v>71.50923370834218</v>
          </cell>
          <cell r="L99">
            <v>85.227818959192447</v>
          </cell>
        </row>
        <row r="100">
          <cell r="D100">
            <v>47110</v>
          </cell>
          <cell r="E100">
            <v>39527</v>
          </cell>
          <cell r="F100">
            <v>45085</v>
          </cell>
          <cell r="G100">
            <v>45085</v>
          </cell>
          <cell r="H100">
            <v>33688</v>
          </cell>
          <cell r="I100">
            <v>74.721082399911282</v>
          </cell>
          <cell r="J100">
            <v>74.721082399911282</v>
          </cell>
          <cell r="K100">
            <v>71.50923370834218</v>
          </cell>
          <cell r="L100">
            <v>85.227818959192447</v>
          </cell>
        </row>
        <row r="101">
          <cell r="D101">
            <v>47110</v>
          </cell>
          <cell r="E101">
            <v>39527</v>
          </cell>
          <cell r="F101">
            <v>45085</v>
          </cell>
          <cell r="G101">
            <v>45085</v>
          </cell>
          <cell r="H101">
            <v>33688</v>
          </cell>
          <cell r="I101">
            <v>74.721082399911282</v>
          </cell>
          <cell r="J101">
            <v>74.721082399911282</v>
          </cell>
          <cell r="K101">
            <v>71.50923370834218</v>
          </cell>
          <cell r="L101">
            <v>85.227818959192447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7">
          <cell r="D107">
            <v>24</v>
          </cell>
          <cell r="E107">
            <v>24</v>
          </cell>
          <cell r="F107">
            <v>24</v>
          </cell>
          <cell r="G107">
            <v>24</v>
          </cell>
          <cell r="H107">
            <v>24</v>
          </cell>
          <cell r="I107">
            <v>100</v>
          </cell>
          <cell r="J107">
            <v>100</v>
          </cell>
          <cell r="K107">
            <v>100</v>
          </cell>
          <cell r="L107">
            <v>100</v>
          </cell>
        </row>
        <row r="108">
          <cell r="D108">
            <v>36</v>
          </cell>
          <cell r="E108">
            <v>30.209004</v>
          </cell>
          <cell r="F108">
            <v>26.4</v>
          </cell>
          <cell r="G108">
            <v>26.4</v>
          </cell>
          <cell r="H108">
            <v>26.4</v>
          </cell>
          <cell r="I108">
            <v>100</v>
          </cell>
          <cell r="J108">
            <v>100</v>
          </cell>
          <cell r="K108">
            <v>73.333333333333329</v>
          </cell>
          <cell r="L108">
            <v>87.391163243912303</v>
          </cell>
        </row>
        <row r="111"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762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</sheetData>
      <sheetData sheetId="3">
        <row r="6">
          <cell r="D6">
            <v>460</v>
          </cell>
          <cell r="E6">
            <v>460</v>
          </cell>
          <cell r="F6">
            <v>460</v>
          </cell>
          <cell r="G6">
            <v>460</v>
          </cell>
          <cell r="H6">
            <v>460</v>
          </cell>
          <cell r="I6">
            <v>100</v>
          </cell>
          <cell r="J6">
            <v>100</v>
          </cell>
          <cell r="K6">
            <v>100</v>
          </cell>
          <cell r="L6">
            <v>100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460</v>
          </cell>
          <cell r="E9">
            <v>460</v>
          </cell>
          <cell r="F9">
            <v>460</v>
          </cell>
          <cell r="G9">
            <v>460</v>
          </cell>
          <cell r="H9">
            <v>460</v>
          </cell>
          <cell r="I9">
            <v>100</v>
          </cell>
          <cell r="J9">
            <v>100</v>
          </cell>
          <cell r="K9">
            <v>100</v>
          </cell>
          <cell r="L9">
            <v>100</v>
          </cell>
        </row>
        <row r="10">
          <cell r="D10">
            <v>460</v>
          </cell>
          <cell r="E10">
            <v>460</v>
          </cell>
          <cell r="F10">
            <v>460</v>
          </cell>
          <cell r="G10">
            <v>460</v>
          </cell>
          <cell r="H10">
            <v>460</v>
          </cell>
          <cell r="I10">
            <v>100</v>
          </cell>
          <cell r="J10">
            <v>100</v>
          </cell>
          <cell r="K10">
            <v>100</v>
          </cell>
          <cell r="L10">
            <v>100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24.1</v>
          </cell>
          <cell r="E12">
            <v>21.6</v>
          </cell>
          <cell r="F12">
            <v>33.6</v>
          </cell>
          <cell r="G12">
            <v>33.6</v>
          </cell>
          <cell r="H12">
            <v>107</v>
          </cell>
          <cell r="I12">
            <v>318.45238095238091</v>
          </cell>
          <cell r="J12">
            <v>318.45238095238091</v>
          </cell>
          <cell r="K12">
            <v>443.98340248962649</v>
          </cell>
          <cell r="L12">
            <v>495.37037037037032</v>
          </cell>
        </row>
        <row r="14">
          <cell r="D14">
            <v>4.5999999999999996</v>
          </cell>
          <cell r="E14">
            <v>2.1</v>
          </cell>
          <cell r="F14">
            <v>4.5999999999999996</v>
          </cell>
          <cell r="G14">
            <v>4.5999999999999996</v>
          </cell>
          <cell r="H14">
            <v>4.5999999999999996</v>
          </cell>
          <cell r="I14">
            <v>100</v>
          </cell>
          <cell r="J14">
            <v>100</v>
          </cell>
          <cell r="K14">
            <v>100</v>
          </cell>
          <cell r="L14">
            <v>219.04761904761904</v>
          </cell>
        </row>
        <row r="15">
          <cell r="H15">
            <v>65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19.5</v>
          </cell>
          <cell r="E17">
            <v>19.5</v>
          </cell>
          <cell r="F17">
            <v>29</v>
          </cell>
          <cell r="G17">
            <v>29</v>
          </cell>
          <cell r="H17">
            <v>37.4</v>
          </cell>
          <cell r="I17">
            <v>128.9655172413793</v>
          </cell>
          <cell r="J17">
            <v>128.9655172413793</v>
          </cell>
          <cell r="K17">
            <v>191.79487179487177</v>
          </cell>
          <cell r="L17">
            <v>191.79487179487177</v>
          </cell>
        </row>
        <row r="18">
          <cell r="D18">
            <v>254.6</v>
          </cell>
          <cell r="E18">
            <v>255.7</v>
          </cell>
          <cell r="F18">
            <v>229.4</v>
          </cell>
          <cell r="G18">
            <v>229.4</v>
          </cell>
          <cell r="H18">
            <v>161</v>
          </cell>
          <cell r="I18">
            <v>70.183086312118576</v>
          </cell>
          <cell r="J18">
            <v>70.183086312118576</v>
          </cell>
          <cell r="K18">
            <v>63.236449332285936</v>
          </cell>
          <cell r="L18">
            <v>62.964411419632384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8</v>
          </cell>
          <cell r="E22">
            <v>8</v>
          </cell>
          <cell r="F22">
            <v>7.9</v>
          </cell>
          <cell r="G22">
            <v>7.9</v>
          </cell>
          <cell r="H22">
            <v>7.9</v>
          </cell>
          <cell r="I22">
            <v>100</v>
          </cell>
          <cell r="J22">
            <v>100</v>
          </cell>
          <cell r="K22">
            <v>98.75</v>
          </cell>
          <cell r="L22">
            <v>98.75</v>
          </cell>
        </row>
        <row r="23">
          <cell r="D23">
            <v>181.29999999999998</v>
          </cell>
          <cell r="E23">
            <v>182.7</v>
          </cell>
          <cell r="F23">
            <v>196.99999999999997</v>
          </cell>
          <cell r="G23">
            <v>196.99999999999997</v>
          </cell>
          <cell r="H23">
            <v>192</v>
          </cell>
          <cell r="I23">
            <v>97.46192893401016</v>
          </cell>
          <cell r="J23">
            <v>97.46192893401016</v>
          </cell>
          <cell r="K23">
            <v>105.9018201875345</v>
          </cell>
          <cell r="L23">
            <v>105.09031198686371</v>
          </cell>
        </row>
      </sheetData>
      <sheetData sheetId="4">
        <row r="6">
          <cell r="D6">
            <v>1330</v>
          </cell>
          <cell r="E6">
            <v>1261.818</v>
          </cell>
          <cell r="F6">
            <v>1278</v>
          </cell>
          <cell r="G6">
            <v>1278</v>
          </cell>
          <cell r="H6">
            <v>1323</v>
          </cell>
          <cell r="I6">
            <v>103.52112676056338</v>
          </cell>
          <cell r="J6">
            <v>103.52112676056338</v>
          </cell>
          <cell r="K6">
            <v>99.473684210526315</v>
          </cell>
          <cell r="L6">
            <v>104.84871827791329</v>
          </cell>
        </row>
        <row r="7">
          <cell r="D7">
            <v>164.2</v>
          </cell>
          <cell r="E7">
            <v>156.38900000000001</v>
          </cell>
          <cell r="F7">
            <v>157</v>
          </cell>
          <cell r="G7">
            <v>157</v>
          </cell>
          <cell r="H7">
            <v>158.9</v>
          </cell>
          <cell r="I7">
            <v>101.21019108280255</v>
          </cell>
          <cell r="J7">
            <v>101.21019108280255</v>
          </cell>
          <cell r="K7">
            <v>96.772228989037771</v>
          </cell>
          <cell r="L7">
            <v>101.60561164787805</v>
          </cell>
        </row>
        <row r="8">
          <cell r="D8">
            <v>68.599999999999994</v>
          </cell>
          <cell r="E8">
            <v>64.245000000000005</v>
          </cell>
          <cell r="F8">
            <v>65.400000000000006</v>
          </cell>
          <cell r="G8">
            <v>65.400000000000006</v>
          </cell>
          <cell r="H8">
            <v>68.5</v>
          </cell>
          <cell r="I8">
            <v>104.7400611620795</v>
          </cell>
          <cell r="J8">
            <v>104.7400611620795</v>
          </cell>
          <cell r="K8">
            <v>99.854227405247826</v>
          </cell>
          <cell r="L8">
            <v>106.62308350844422</v>
          </cell>
        </row>
        <row r="9">
          <cell r="D9">
            <v>5.1578947368421053</v>
          </cell>
          <cell r="E9">
            <v>5.0914632696632962</v>
          </cell>
          <cell r="F9">
            <v>5.1173708920187799</v>
          </cell>
          <cell r="G9">
            <v>5.1173708920187799</v>
          </cell>
          <cell r="H9">
            <v>5.1776266061980349</v>
          </cell>
          <cell r="I9">
            <v>101.17747404772305</v>
          </cell>
          <cell r="J9">
            <v>101.17747404772305</v>
          </cell>
          <cell r="K9">
            <v>100.38255665077823</v>
          </cell>
          <cell r="L9">
            <v>101.6923098915027</v>
          </cell>
        </row>
        <row r="10">
          <cell r="D10">
            <v>95.6</v>
          </cell>
          <cell r="E10">
            <v>92.144000000000005</v>
          </cell>
          <cell r="F10">
            <v>91.6</v>
          </cell>
          <cell r="G10">
            <v>91.6</v>
          </cell>
          <cell r="H10">
            <v>90.4</v>
          </cell>
          <cell r="I10">
            <v>98.689956331877738</v>
          </cell>
          <cell r="J10">
            <v>98.689956331877738</v>
          </cell>
          <cell r="K10">
            <v>94.560669456066961</v>
          </cell>
          <cell r="L10">
            <v>98.107310296926556</v>
          </cell>
        </row>
        <row r="11">
          <cell r="D11">
            <v>41.367373431414975</v>
          </cell>
          <cell r="E11">
            <v>38.699072127755997</v>
          </cell>
          <cell r="F11">
            <v>39.34707903780069</v>
          </cell>
          <cell r="G11">
            <v>39.34707903780069</v>
          </cell>
          <cell r="I11">
            <v>98.689956331877738</v>
          </cell>
          <cell r="J11">
            <v>98.689956331877738</v>
          </cell>
          <cell r="K11">
            <v>93.87014910350976</v>
          </cell>
          <cell r="L11">
            <v>100.34249656446895</v>
          </cell>
        </row>
        <row r="12">
          <cell r="D12">
            <v>1165.8</v>
          </cell>
          <cell r="E12">
            <v>1105.4290000000001</v>
          </cell>
          <cell r="F12">
            <v>1121</v>
          </cell>
          <cell r="G12">
            <v>1121</v>
          </cell>
          <cell r="H12">
            <v>1164.0999999999999</v>
          </cell>
          <cell r="I12">
            <v>103.84478144513827</v>
          </cell>
          <cell r="J12">
            <v>103.84478144513827</v>
          </cell>
          <cell r="K12">
            <v>99.854177388917478</v>
          </cell>
          <cell r="L12">
            <v>105.30753218886059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1165.8</v>
          </cell>
          <cell r="E15">
            <v>1105.4290000000001</v>
          </cell>
          <cell r="F15">
            <v>1121</v>
          </cell>
          <cell r="G15">
            <v>1121</v>
          </cell>
          <cell r="H15">
            <v>1164.0999999999999</v>
          </cell>
          <cell r="I15">
            <v>103.84478144513827</v>
          </cell>
          <cell r="J15">
            <v>103.84478144513827</v>
          </cell>
          <cell r="K15">
            <v>99.854177388917478</v>
          </cell>
          <cell r="L15">
            <v>105.30753218886059</v>
          </cell>
        </row>
        <row r="16">
          <cell r="D16">
            <v>2311</v>
          </cell>
          <cell r="E16">
            <v>2381.0390000000002</v>
          </cell>
          <cell r="F16">
            <v>2328</v>
          </cell>
          <cell r="G16">
            <v>2328</v>
          </cell>
          <cell r="H16">
            <v>2328</v>
          </cell>
          <cell r="I16">
            <v>100</v>
          </cell>
          <cell r="J16">
            <v>100</v>
          </cell>
          <cell r="K16">
            <v>100.73561228905237</v>
          </cell>
          <cell r="L16">
            <v>97.772443038522255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2311</v>
          </cell>
          <cell r="E19">
            <v>2381.0390000000002</v>
          </cell>
          <cell r="F19">
            <v>2328</v>
          </cell>
          <cell r="G19">
            <v>2328</v>
          </cell>
          <cell r="H19">
            <v>2328</v>
          </cell>
          <cell r="I19">
            <v>100</v>
          </cell>
          <cell r="J19">
            <v>100</v>
          </cell>
          <cell r="K19">
            <v>100.73561228905237</v>
          </cell>
          <cell r="L19">
            <v>97.772443038522255</v>
          </cell>
        </row>
      </sheetData>
      <sheetData sheetId="5">
        <row r="6">
          <cell r="D6">
            <v>1165.8</v>
          </cell>
          <cell r="E6">
            <v>1105.4290000000001</v>
          </cell>
          <cell r="F6">
            <v>1121</v>
          </cell>
          <cell r="G6">
            <v>1121</v>
          </cell>
          <cell r="I6">
            <v>103.84478144513827</v>
          </cell>
          <cell r="J6">
            <v>103.84478144513827</v>
          </cell>
          <cell r="K6">
            <v>99.854177388917478</v>
          </cell>
          <cell r="L6">
            <v>105.30753218886059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281.96429999999998</v>
          </cell>
          <cell r="E8">
            <v>273.33100000000002</v>
          </cell>
          <cell r="F8">
            <v>274.30500000000001</v>
          </cell>
          <cell r="G8">
            <v>274.30500000000001</v>
          </cell>
          <cell r="I8">
            <v>101.48119793660342</v>
          </cell>
          <cell r="J8">
            <v>101.48119793660342</v>
          </cell>
          <cell r="K8">
            <v>98.724554846127688</v>
          </cell>
          <cell r="L8">
            <v>101.84282060944423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328.71398094</v>
          </cell>
          <cell r="E10">
            <v>302.148013999</v>
          </cell>
          <cell r="F10">
            <v>307.49590500000005</v>
          </cell>
          <cell r="G10">
            <v>307.49590500000005</v>
          </cell>
          <cell r="H10">
            <v>324.04818879999993</v>
          </cell>
          <cell r="I10">
            <v>105.38292820517394</v>
          </cell>
          <cell r="J10">
            <v>105.38292820517394</v>
          </cell>
          <cell r="K10">
            <v>98.580592122471444</v>
          </cell>
          <cell r="L10">
            <v>107.24816109533404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2311</v>
          </cell>
          <cell r="E12">
            <v>2381.0390000000002</v>
          </cell>
          <cell r="F12">
            <v>2328</v>
          </cell>
          <cell r="G12">
            <v>2328</v>
          </cell>
          <cell r="H12">
            <v>2328</v>
          </cell>
          <cell r="I12">
            <v>100</v>
          </cell>
          <cell r="J12">
            <v>100</v>
          </cell>
          <cell r="K12">
            <v>100.73561228905237</v>
          </cell>
          <cell r="L12">
            <v>97.772443038522255</v>
          </cell>
        </row>
        <row r="13">
          <cell r="D13">
            <v>135.887</v>
          </cell>
          <cell r="E13">
            <v>135.345</v>
          </cell>
          <cell r="F13">
            <v>134.92500000000001</v>
          </cell>
          <cell r="G13">
            <v>134.92500000000001</v>
          </cell>
          <cell r="H13">
            <v>134.93559999999999</v>
          </cell>
          <cell r="I13">
            <v>100.00785621641653</v>
          </cell>
          <cell r="J13">
            <v>100.00785621641653</v>
          </cell>
          <cell r="K13">
            <v>99.299859442036393</v>
          </cell>
          <cell r="L13">
            <v>99.69751376112896</v>
          </cell>
        </row>
        <row r="14">
          <cell r="D14">
            <v>314.03485700000004</v>
          </cell>
          <cell r="E14">
            <v>322.26172345500004</v>
          </cell>
          <cell r="F14">
            <v>314.10540000000003</v>
          </cell>
          <cell r="G14">
            <v>314.10540000000003</v>
          </cell>
          <cell r="H14">
            <v>314.13007679999998</v>
          </cell>
          <cell r="I14">
            <v>100.0078562164165</v>
          </cell>
          <cell r="J14">
            <v>100.0078562164165</v>
          </cell>
          <cell r="K14">
            <v>100.0303214111037</v>
          </cell>
          <cell r="L14">
            <v>97.476694852922691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314.03485700000004</v>
          </cell>
          <cell r="E18">
            <v>322.26172345500004</v>
          </cell>
          <cell r="F18">
            <v>314.10540000000003</v>
          </cell>
          <cell r="G18">
            <v>314.10540000000003</v>
          </cell>
          <cell r="H18">
            <v>314.13007679999998</v>
          </cell>
          <cell r="I18">
            <v>100.0078562164165</v>
          </cell>
          <cell r="J18">
            <v>100.0078562164165</v>
          </cell>
          <cell r="K18">
            <v>100.0303214111037</v>
          </cell>
          <cell r="L18">
            <v>97.476694852922691</v>
          </cell>
        </row>
        <row r="19">
          <cell r="D19">
            <v>642.74883794000004</v>
          </cell>
          <cell r="E19">
            <v>624.40973745400004</v>
          </cell>
          <cell r="F19">
            <v>621.60130500000014</v>
          </cell>
          <cell r="G19">
            <v>621.60130500000014</v>
          </cell>
          <cell r="H19">
            <v>638.17826559999992</v>
          </cell>
          <cell r="I19">
            <v>102.66681560457789</v>
          </cell>
          <cell r="J19">
            <v>102.66681560457789</v>
          </cell>
          <cell r="K19">
            <v>99.28890227874254</v>
          </cell>
          <cell r="L19">
            <v>102.20504699400435</v>
          </cell>
        </row>
        <row r="20">
          <cell r="D20">
            <v>51.141902020939177</v>
          </cell>
          <cell r="E20">
            <v>48.389382143685594</v>
          </cell>
          <cell r="F20">
            <v>49.468349330444212</v>
          </cell>
          <cell r="G20">
            <v>49.468349330444212</v>
          </cell>
          <cell r="H20">
            <v>50.777064382682724</v>
          </cell>
          <cell r="I20">
            <v>102.64556038346137</v>
          </cell>
          <cell r="J20">
            <v>102.64556038346137</v>
          </cell>
          <cell r="K20">
            <v>99.286616993425312</v>
          </cell>
          <cell r="L20">
            <v>104.93431024167086</v>
          </cell>
        </row>
      </sheetData>
      <sheetData sheetId="6">
        <row r="6">
          <cell r="E6">
            <v>642.74883794000004</v>
          </cell>
          <cell r="F6">
            <v>624.40973745400004</v>
          </cell>
          <cell r="G6">
            <v>621.60130500000014</v>
          </cell>
          <cell r="H6">
            <v>621.60130500000014</v>
          </cell>
          <cell r="I6">
            <v>638.17826559999992</v>
          </cell>
          <cell r="J6">
            <v>102.66681560457789</v>
          </cell>
          <cell r="K6">
            <v>102.66681560457789</v>
          </cell>
          <cell r="L6">
            <v>99.28890227874254</v>
          </cell>
          <cell r="M6">
            <v>102.20504699400435</v>
          </cell>
        </row>
        <row r="7">
          <cell r="C7" t="str">
            <v>Уголь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 t="str">
            <v>Мазут</v>
          </cell>
          <cell r="E8">
            <v>15.069889254341239</v>
          </cell>
          <cell r="F8">
            <v>19.406030230332867</v>
          </cell>
          <cell r="G8">
            <v>34.250231905500002</v>
          </cell>
          <cell r="H8">
            <v>34.250231905500002</v>
          </cell>
          <cell r="I8">
            <v>20.281305280767995</v>
          </cell>
          <cell r="J8">
            <v>59.215088927649461</v>
          </cell>
          <cell r="K8">
            <v>59.215088927649461</v>
          </cell>
          <cell r="L8">
            <v>134.58164780424968</v>
          </cell>
          <cell r="M8">
            <v>104.51032508991467</v>
          </cell>
        </row>
        <row r="9">
          <cell r="C9" t="str">
            <v>Газ</v>
          </cell>
          <cell r="E9">
            <v>627.67894868565884</v>
          </cell>
          <cell r="F9">
            <v>605.00370722366711</v>
          </cell>
          <cell r="G9">
            <v>587.35107309450007</v>
          </cell>
          <cell r="H9">
            <v>587.35107309450007</v>
          </cell>
          <cell r="I9">
            <v>617.89696031923199</v>
          </cell>
          <cell r="J9">
            <v>105.20061827141964</v>
          </cell>
          <cell r="K9">
            <v>105.20061827141964</v>
          </cell>
          <cell r="L9">
            <v>98.441561822821996</v>
          </cell>
          <cell r="M9">
            <v>102.13110315550485</v>
          </cell>
        </row>
        <row r="10">
          <cell r="C10" t="str">
            <v>Другие виды топлива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328.71398093999994</v>
          </cell>
          <cell r="F11">
            <v>302.148013999</v>
          </cell>
          <cell r="G11">
            <v>307.49590500000005</v>
          </cell>
          <cell r="H11">
            <v>307.49590500000005</v>
          </cell>
          <cell r="I11">
            <v>324.04818879999993</v>
          </cell>
          <cell r="J11">
            <v>105.38292820517394</v>
          </cell>
          <cell r="K11">
            <v>105.38292820517394</v>
          </cell>
          <cell r="L11">
            <v>98.580592122471472</v>
          </cell>
          <cell r="M11">
            <v>107.24816109533404</v>
          </cell>
        </row>
        <row r="13"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>
            <v>100</v>
          </cell>
          <cell r="J13">
            <v>100</v>
          </cell>
          <cell r="K13">
            <v>100</v>
          </cell>
          <cell r="L13">
            <v>100</v>
          </cell>
          <cell r="M13">
            <v>100</v>
          </cell>
        </row>
        <row r="14">
          <cell r="C14" t="str">
            <v>Уголь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 t="str">
            <v>Мазут</v>
          </cell>
          <cell r="E15">
            <v>2.3445999999999998</v>
          </cell>
          <cell r="F15">
            <v>3.1078999999999999</v>
          </cell>
          <cell r="G15">
            <v>5.51</v>
          </cell>
          <cell r="H15">
            <v>5.51</v>
          </cell>
          <cell r="I15">
            <v>3.1779999999999999</v>
          </cell>
          <cell r="J15">
            <v>57.67695099818512</v>
          </cell>
          <cell r="K15">
            <v>57.67695099818512</v>
          </cell>
          <cell r="L15">
            <v>135.54550882879809</v>
          </cell>
          <cell r="M15">
            <v>102.25554232761671</v>
          </cell>
        </row>
        <row r="16">
          <cell r="C16" t="str">
            <v>Газ</v>
          </cell>
          <cell r="E16">
            <v>97.6554</v>
          </cell>
          <cell r="F16">
            <v>96.892099999999999</v>
          </cell>
          <cell r="G16">
            <v>94.49</v>
          </cell>
          <cell r="H16">
            <v>94.49</v>
          </cell>
          <cell r="I16">
            <v>96.822000000000003</v>
          </cell>
          <cell r="J16">
            <v>102.46798603026777</v>
          </cell>
          <cell r="K16">
            <v>102.46798603026777</v>
          </cell>
          <cell r="L16">
            <v>99.146590971927822</v>
          </cell>
          <cell r="M16">
            <v>99.927651480358051</v>
          </cell>
        </row>
        <row r="17">
          <cell r="C17" t="str">
            <v>Другие виды топлива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0">
          <cell r="C20" t="str">
            <v>Уголь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 t="str">
            <v>Мазут</v>
          </cell>
          <cell r="E21">
            <v>1.37974</v>
          </cell>
          <cell r="F21">
            <v>1.37974</v>
          </cell>
          <cell r="G21">
            <v>1.37</v>
          </cell>
          <cell r="H21">
            <v>1.37</v>
          </cell>
          <cell r="I21">
            <v>1.3765799999999999</v>
          </cell>
          <cell r="J21">
            <v>100.48029197080291</v>
          </cell>
          <cell r="K21">
            <v>100.48029197080291</v>
          </cell>
          <cell r="L21">
            <v>99.770971342426833</v>
          </cell>
          <cell r="M21">
            <v>99.770971342426833</v>
          </cell>
        </row>
        <row r="22">
          <cell r="C22" t="str">
            <v>Газ</v>
          </cell>
          <cell r="E22">
            <v>1.1277459999999999</v>
          </cell>
          <cell r="F22">
            <v>1.1277459999999999</v>
          </cell>
          <cell r="G22">
            <v>1.1299969999999999</v>
          </cell>
          <cell r="H22">
            <v>1.1299969999999999</v>
          </cell>
          <cell r="I22">
            <v>1.1292476666666666</v>
          </cell>
          <cell r="J22">
            <v>99.933687139582389</v>
          </cell>
          <cell r="K22">
            <v>99.933687139582389</v>
          </cell>
          <cell r="L22">
            <v>100.13315646135447</v>
          </cell>
          <cell r="M22">
            <v>100.13315646135447</v>
          </cell>
        </row>
        <row r="23">
          <cell r="C23" t="str">
            <v>Другие виды топлива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C26" t="str">
            <v>Уголь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C27" t="str">
            <v>Мазут</v>
          </cell>
          <cell r="E27">
            <v>10.922267423095105</v>
          </cell>
          <cell r="F27">
            <v>14.064990672396878</v>
          </cell>
          <cell r="G27">
            <v>25.00016927408759</v>
          </cell>
          <cell r="H27">
            <v>25.00016927408759</v>
          </cell>
          <cell r="I27">
            <v>14.733110520832787</v>
          </cell>
          <cell r="J27">
            <v>58.932043056618419</v>
          </cell>
          <cell r="K27">
            <v>58.932043056618419</v>
          </cell>
          <cell r="L27">
            <v>134.89058590233438</v>
          </cell>
          <cell r="M27">
            <v>104.75023314268613</v>
          </cell>
        </row>
        <row r="28">
          <cell r="C28" t="str">
            <v>Газ</v>
          </cell>
          <cell r="E28">
            <v>556.5782974939915</v>
          </cell>
          <cell r="F28">
            <v>536.47160550661863</v>
          </cell>
          <cell r="G28">
            <v>519.78109065289561</v>
          </cell>
          <cell r="H28">
            <v>519.78109065289561</v>
          </cell>
          <cell r="I28">
            <v>547.17576892866316</v>
          </cell>
          <cell r="J28">
            <v>105.27042610214178</v>
          </cell>
          <cell r="K28">
            <v>105.27042610214178</v>
          </cell>
          <cell r="L28">
            <v>98.310654833710998</v>
          </cell>
          <cell r="M28">
            <v>101.99528983680992</v>
          </cell>
        </row>
        <row r="29">
          <cell r="C29" t="str">
            <v>Другие виды топлива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2">
          <cell r="C32" t="str">
            <v>Уголь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Мазут</v>
          </cell>
          <cell r="E33">
            <v>2499.8181818100002</v>
          </cell>
          <cell r="F33">
            <v>2512.8332700000001</v>
          </cell>
          <cell r="G33">
            <v>2527.12</v>
          </cell>
          <cell r="H33">
            <v>2527.12</v>
          </cell>
          <cell r="I33">
            <v>2669.4740000000002</v>
          </cell>
          <cell r="J33">
            <v>105.63305264490805</v>
          </cell>
          <cell r="K33">
            <v>105.63305264490805</v>
          </cell>
          <cell r="L33">
            <v>106.78672630771733</v>
          </cell>
          <cell r="M33">
            <v>106.23363005695958</v>
          </cell>
        </row>
        <row r="34">
          <cell r="C34" t="str">
            <v>Газ</v>
          </cell>
          <cell r="E34">
            <v>1191.598</v>
          </cell>
          <cell r="F34">
            <v>1208.5048200000001</v>
          </cell>
          <cell r="G34">
            <v>1339.28712</v>
          </cell>
          <cell r="H34">
            <v>1339.28712</v>
          </cell>
          <cell r="I34">
            <v>1490.461</v>
          </cell>
          <cell r="J34">
            <v>111.28763785916198</v>
          </cell>
          <cell r="K34">
            <v>111.28763785916198</v>
          </cell>
          <cell r="L34">
            <v>125.08085780607219</v>
          </cell>
          <cell r="M34">
            <v>123.33099341713836</v>
          </cell>
        </row>
        <row r="35">
          <cell r="C35" t="str">
            <v>Другие виды топлива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E37">
            <v>690521.26882808947</v>
          </cell>
          <cell r="F37">
            <v>683671.49755172571</v>
          </cell>
          <cell r="G37">
            <v>759314.54770690773</v>
          </cell>
          <cell r="H37">
            <v>759314.54770690773</v>
          </cell>
          <cell r="I37">
            <v>854873.79920767376</v>
          </cell>
          <cell r="J37">
            <v>112.58493621508374</v>
          </cell>
          <cell r="K37">
            <v>112.58493621508374</v>
          </cell>
          <cell r="L37">
            <v>123.8012263776485</v>
          </cell>
          <cell r="M37">
            <v>125.04160291441653</v>
          </cell>
        </row>
        <row r="38">
          <cell r="C38" t="str">
            <v>Уголь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 t="str">
            <v>Мазут</v>
          </cell>
          <cell r="E39">
            <v>27303.682690844202</v>
          </cell>
          <cell r="F39">
            <v>35342.976503838545</v>
          </cell>
          <cell r="G39">
            <v>63178.427775932229</v>
          </cell>
          <cell r="H39">
            <v>63178.427775932229</v>
          </cell>
          <cell r="I39">
            <v>39329.655474489584</v>
          </cell>
          <cell r="J39">
            <v>62.251716066717613</v>
          </cell>
          <cell r="K39">
            <v>62.251716066717613</v>
          </cell>
          <cell r="L39">
            <v>144.04524078240212</v>
          </cell>
          <cell r="M39">
            <v>111.27997516060384</v>
          </cell>
        </row>
        <row r="40">
          <cell r="C40" t="str">
            <v>Газ</v>
          </cell>
          <cell r="E40">
            <v>663217.58613724529</v>
          </cell>
          <cell r="F40">
            <v>648328.52104788716</v>
          </cell>
          <cell r="G40">
            <v>696136.11993097549</v>
          </cell>
          <cell r="H40">
            <v>696136.11993097549</v>
          </cell>
          <cell r="I40">
            <v>815544.1437331842</v>
          </cell>
          <cell r="J40">
            <v>117.15297057334828</v>
          </cell>
          <cell r="K40">
            <v>117.15297057334828</v>
          </cell>
          <cell r="L40">
            <v>122.96781038077249</v>
          </cell>
          <cell r="M40">
            <v>125.79180419442724</v>
          </cell>
        </row>
        <row r="41">
          <cell r="C41" t="str">
            <v>Другие виды топлива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>
            <v>353145.7107378075</v>
          </cell>
          <cell r="F42">
            <v>330824.41355776269</v>
          </cell>
          <cell r="G42">
            <v>375620.37297653558</v>
          </cell>
          <cell r="H42">
            <v>375620.37297653558</v>
          </cell>
          <cell r="I42">
            <v>434079.81941436639</v>
          </cell>
          <cell r="J42">
            <v>115.56343868533527</v>
          </cell>
          <cell r="K42">
            <v>115.56343868533527</v>
          </cell>
          <cell r="L42">
            <v>122.91804946673932</v>
          </cell>
          <cell r="M42">
            <v>131.21154353337198</v>
          </cell>
        </row>
        <row r="45">
          <cell r="C45" t="str">
            <v>Уголь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C46" t="str">
            <v>Мазут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C47" t="str">
            <v>Газ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Другие виды топлива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Уголь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C52" t="str">
            <v>Мазут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C53" t="str">
            <v>Газ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C54" t="str">
            <v>Другие виды топлива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7">
          <cell r="E57">
            <v>690521.26882808947</v>
          </cell>
          <cell r="F57">
            <v>683671.49755172571</v>
          </cell>
          <cell r="G57">
            <v>759314.54770690773</v>
          </cell>
          <cell r="H57">
            <v>759314.54770690773</v>
          </cell>
          <cell r="I57">
            <v>854873.79920767376</v>
          </cell>
          <cell r="J57">
            <v>112.58493621508374</v>
          </cell>
          <cell r="K57">
            <v>112.58493621508374</v>
          </cell>
          <cell r="L57">
            <v>123.8012263776485</v>
          </cell>
          <cell r="M57">
            <v>125.04160291441653</v>
          </cell>
        </row>
        <row r="58">
          <cell r="C58" t="str">
            <v>Уголь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C59" t="str">
            <v>Мазут</v>
          </cell>
          <cell r="E59">
            <v>27303.682690844202</v>
          </cell>
          <cell r="F59">
            <v>35342.976503838545</v>
          </cell>
          <cell r="G59">
            <v>63178.427775932229</v>
          </cell>
          <cell r="H59">
            <v>63178.427775932229</v>
          </cell>
          <cell r="I59">
            <v>39329.655474489584</v>
          </cell>
          <cell r="J59">
            <v>62.251716066717613</v>
          </cell>
          <cell r="K59">
            <v>62.251716066717613</v>
          </cell>
          <cell r="L59">
            <v>144.04524078240212</v>
          </cell>
          <cell r="M59">
            <v>111.27997516060384</v>
          </cell>
        </row>
        <row r="60">
          <cell r="C60" t="str">
            <v>Газ</v>
          </cell>
          <cell r="E60">
            <v>663217.58613724529</v>
          </cell>
          <cell r="F60">
            <v>648328.52104788716</v>
          </cell>
          <cell r="G60">
            <v>696136.11993097549</v>
          </cell>
          <cell r="H60">
            <v>696136.11993097549</v>
          </cell>
          <cell r="I60">
            <v>815544.1437331842</v>
          </cell>
          <cell r="J60">
            <v>117.15297057334828</v>
          </cell>
          <cell r="K60">
            <v>117.15297057334828</v>
          </cell>
          <cell r="L60">
            <v>122.96781038077249</v>
          </cell>
          <cell r="M60">
            <v>125.79180419442724</v>
          </cell>
        </row>
        <row r="61">
          <cell r="C61" t="str">
            <v>Другие виды топлива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E62">
            <v>353145.7107378075</v>
          </cell>
          <cell r="F62">
            <v>330824.41355776269</v>
          </cell>
          <cell r="G62">
            <v>375620.37297653558</v>
          </cell>
          <cell r="H62">
            <v>375620.37297653558</v>
          </cell>
          <cell r="I62">
            <v>434079.81941436639</v>
          </cell>
          <cell r="J62">
            <v>115.56343868533527</v>
          </cell>
          <cell r="K62">
            <v>115.56343868533527</v>
          </cell>
          <cell r="L62">
            <v>122.91804946673932</v>
          </cell>
          <cell r="M62">
            <v>131.21154353337198</v>
          </cell>
        </row>
        <row r="64">
          <cell r="E64">
            <v>1074325.1921562385</v>
          </cell>
          <cell r="F64">
            <v>1094908.4496013189</v>
          </cell>
          <cell r="G64">
            <v>1221545.9356329818</v>
          </cell>
          <cell r="H64">
            <v>1221.5459356329818</v>
          </cell>
          <cell r="I64">
            <v>1339.5532961373135</v>
          </cell>
          <cell r="J64">
            <v>0.10966049307373632</v>
          </cell>
          <cell r="K64">
            <v>109.6604930737363</v>
          </cell>
          <cell r="L64">
            <v>0.12468787904421617</v>
          </cell>
          <cell r="M64">
            <v>0.12234386323578701</v>
          </cell>
        </row>
        <row r="65">
          <cell r="C65" t="str">
            <v>Уголь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C66" t="str">
            <v>Мазут</v>
          </cell>
          <cell r="E66">
            <v>1811803.8049270157</v>
          </cell>
          <cell r="F66">
            <v>1821236.8054850914</v>
          </cell>
          <cell r="G66">
            <v>1844613.1386861312</v>
          </cell>
          <cell r="H66">
            <v>1844613.1386861312</v>
          </cell>
          <cell r="I66">
            <v>1939207.3108718712</v>
          </cell>
          <cell r="J66">
            <v>105.12813067422458</v>
          </cell>
          <cell r="K66">
            <v>105.12813067422458</v>
          </cell>
          <cell r="L66">
            <v>107.03185993971283</v>
          </cell>
          <cell r="M66">
            <v>106.47749403215899</v>
          </cell>
        </row>
        <row r="67">
          <cell r="C67" t="str">
            <v>Газ</v>
          </cell>
          <cell r="E67">
            <v>1056619.1323223494</v>
          </cell>
          <cell r="F67">
            <v>1071610.8237138505</v>
          </cell>
          <cell r="G67">
            <v>1185212.9872911167</v>
          </cell>
          <cell r="H67">
            <v>1185212.9872911167</v>
          </cell>
          <cell r="I67">
            <v>1319870.7812251402</v>
          </cell>
          <cell r="J67">
            <v>111.36148484516634</v>
          </cell>
          <cell r="K67">
            <v>111.36148484516634</v>
          </cell>
          <cell r="L67">
            <v>124.91452604347495</v>
          </cell>
          <cell r="M67">
            <v>123.16698861354371</v>
          </cell>
        </row>
        <row r="68">
          <cell r="C68" t="str">
            <v>Другие виды топлива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E69">
            <v>1074325.1921562382</v>
          </cell>
          <cell r="F69">
            <v>1094908.4496013189</v>
          </cell>
          <cell r="G69">
            <v>1221545.9356329818</v>
          </cell>
          <cell r="H69">
            <v>1221545.9356329818</v>
          </cell>
          <cell r="I69">
            <v>1339553.2961373136</v>
          </cell>
          <cell r="J69">
            <v>109.66049307373633</v>
          </cell>
          <cell r="K69">
            <v>109.66049307373633</v>
          </cell>
          <cell r="L69">
            <v>124.68787904421619</v>
          </cell>
          <cell r="M69">
            <v>122.34386323578701</v>
          </cell>
        </row>
        <row r="72">
          <cell r="C72" t="str">
            <v>Уголь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C73" t="str">
            <v>Мазут</v>
          </cell>
          <cell r="E73">
            <v>2499.8181818100002</v>
          </cell>
          <cell r="F73">
            <v>2512.8332700000001</v>
          </cell>
          <cell r="G73">
            <v>2527.12</v>
          </cell>
          <cell r="H73">
            <v>2527.12</v>
          </cell>
          <cell r="I73">
            <v>2669.4740000000002</v>
          </cell>
          <cell r="J73">
            <v>105.63305264490805</v>
          </cell>
          <cell r="K73">
            <v>105.63305264490805</v>
          </cell>
          <cell r="L73">
            <v>106.78672630771733</v>
          </cell>
          <cell r="M73">
            <v>106.23363005695958</v>
          </cell>
        </row>
        <row r="74">
          <cell r="C74" t="str">
            <v>Газ</v>
          </cell>
          <cell r="E74">
            <v>1191.598</v>
          </cell>
          <cell r="F74">
            <v>1208.5048200000001</v>
          </cell>
          <cell r="G74">
            <v>1339.28712</v>
          </cell>
          <cell r="H74">
            <v>1339.28712</v>
          </cell>
          <cell r="I74">
            <v>1490.461</v>
          </cell>
          <cell r="J74">
            <v>111.28763785916198</v>
          </cell>
          <cell r="K74">
            <v>111.28763785916198</v>
          </cell>
          <cell r="L74">
            <v>125.08085780607219</v>
          </cell>
          <cell r="M74">
            <v>123.33099341713836</v>
          </cell>
        </row>
        <row r="75">
          <cell r="C75" t="str">
            <v>Другие виды топлива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7">
          <cell r="E77">
            <v>1165.8</v>
          </cell>
          <cell r="F77">
            <v>1105.4290000000001</v>
          </cell>
          <cell r="G77">
            <v>1121</v>
          </cell>
          <cell r="H77">
            <v>1121</v>
          </cell>
          <cell r="I77">
            <v>1164.0999999999999</v>
          </cell>
          <cell r="J77">
            <v>103.84478144513827</v>
          </cell>
          <cell r="K77">
            <v>103.84478144513827</v>
          </cell>
          <cell r="L77">
            <v>99.854177388917478</v>
          </cell>
          <cell r="M77">
            <v>105.30753218886059</v>
          </cell>
        </row>
        <row r="78">
          <cell r="E78">
            <v>51.141902020939177</v>
          </cell>
          <cell r="F78">
            <v>48.389382143685594</v>
          </cell>
          <cell r="G78">
            <v>49.468349330444212</v>
          </cell>
          <cell r="H78">
            <v>49.468349330444212</v>
          </cell>
          <cell r="I78">
            <v>50.777064382682724</v>
          </cell>
          <cell r="J78">
            <v>102.64556038346137</v>
          </cell>
          <cell r="K78">
            <v>102.64556038346137</v>
          </cell>
          <cell r="L78">
            <v>99.286616993425312</v>
          </cell>
          <cell r="M78">
            <v>104.93431024167086</v>
          </cell>
        </row>
        <row r="80">
          <cell r="E80">
            <v>302.92135077869921</v>
          </cell>
          <cell r="F80">
            <v>299.2724214379781</v>
          </cell>
          <cell r="G80">
            <v>335.07615787380513</v>
          </cell>
          <cell r="H80">
            <v>335.07615787380513</v>
          </cell>
          <cell r="I80">
            <v>372.88877193915164</v>
          </cell>
          <cell r="J80">
            <v>111.28478203441361</v>
          </cell>
          <cell r="K80">
            <v>111.28478203441361</v>
          </cell>
          <cell r="L80">
            <v>123.09755353348055</v>
          </cell>
          <cell r="M80">
            <v>124.59844116188634</v>
          </cell>
        </row>
      </sheetData>
      <sheetData sheetId="7">
        <row r="4">
          <cell r="E4">
            <v>622.3889999999999</v>
          </cell>
          <cell r="F4">
            <v>624.41</v>
          </cell>
          <cell r="G4">
            <v>621.601</v>
          </cell>
          <cell r="H4">
            <v>622.80000000000007</v>
          </cell>
          <cell r="I4">
            <v>638.178</v>
          </cell>
        </row>
        <row r="5">
          <cell r="C5" t="str">
            <v>Уголь</v>
          </cell>
          <cell r="H5">
            <v>0</v>
          </cell>
        </row>
        <row r="6">
          <cell r="C6" t="str">
            <v>Мазут</v>
          </cell>
          <cell r="E6">
            <v>5.7279999999999998</v>
          </cell>
          <cell r="F6">
            <v>19.405999999999999</v>
          </cell>
          <cell r="G6">
            <v>34.25</v>
          </cell>
          <cell r="H6">
            <v>19.794666666666668</v>
          </cell>
          <cell r="I6">
            <v>20.283999999999999</v>
          </cell>
        </row>
        <row r="7">
          <cell r="C7" t="str">
            <v>Газ</v>
          </cell>
          <cell r="E7">
            <v>616.66099999999994</v>
          </cell>
          <cell r="F7">
            <v>605.00400000000002</v>
          </cell>
          <cell r="G7">
            <v>587.351</v>
          </cell>
          <cell r="H7">
            <v>603.0053333333334</v>
          </cell>
          <cell r="I7">
            <v>617.89400000000001</v>
          </cell>
        </row>
        <row r="8">
          <cell r="C8" t="str">
            <v>Другие виды топлива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E9">
            <v>310.55099999999999</v>
          </cell>
          <cell r="F9">
            <v>302.14800000000002</v>
          </cell>
          <cell r="G9">
            <v>307.49599999999998</v>
          </cell>
          <cell r="H9">
            <v>306.73166666666668</v>
          </cell>
          <cell r="I9">
            <v>324.048</v>
          </cell>
        </row>
        <row r="11">
          <cell r="E11">
            <v>100.00000000000001</v>
          </cell>
          <cell r="F11">
            <v>100.00000000000001</v>
          </cell>
          <cell r="G11">
            <v>100</v>
          </cell>
          <cell r="H11">
            <v>100</v>
          </cell>
          <cell r="I11">
            <v>100</v>
          </cell>
        </row>
        <row r="12">
          <cell r="C12" t="str">
            <v>Уголь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 t="str">
            <v>Мазут</v>
          </cell>
          <cell r="E13">
            <v>0.9203247486700441</v>
          </cell>
          <cell r="F13">
            <v>3.1078938517960957</v>
          </cell>
          <cell r="G13">
            <v>5.5099653958085648</v>
          </cell>
          <cell r="H13">
            <v>3.1783344037679298</v>
          </cell>
          <cell r="I13">
            <v>3.1784235746139791</v>
          </cell>
        </row>
        <row r="14">
          <cell r="C14" t="str">
            <v>Газ</v>
          </cell>
          <cell r="E14">
            <v>99.079675251329974</v>
          </cell>
          <cell r="F14">
            <v>96.892106148203922</v>
          </cell>
          <cell r="G14">
            <v>94.490034604191436</v>
          </cell>
          <cell r="H14">
            <v>96.821665596232066</v>
          </cell>
          <cell r="I14">
            <v>96.821576425386027</v>
          </cell>
        </row>
        <row r="15">
          <cell r="C15" t="str">
            <v>Другие виды топлива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">
          <cell r="C18" t="str">
            <v>Уголь</v>
          </cell>
          <cell r="H18">
            <v>0</v>
          </cell>
        </row>
        <row r="19">
          <cell r="C19" t="str">
            <v>Мазут</v>
          </cell>
          <cell r="E19">
            <v>1.38</v>
          </cell>
          <cell r="F19">
            <v>1.37974</v>
          </cell>
          <cell r="G19">
            <v>1.37</v>
          </cell>
          <cell r="H19">
            <v>1.3765799999999999</v>
          </cell>
          <cell r="I19">
            <v>1.377</v>
          </cell>
        </row>
        <row r="20">
          <cell r="C20" t="str">
            <v>Газ</v>
          </cell>
          <cell r="E20">
            <v>1.1299999999999999</v>
          </cell>
          <cell r="F20">
            <v>1.1277459999999999</v>
          </cell>
          <cell r="G20">
            <v>1.1299969999999999</v>
          </cell>
          <cell r="H20">
            <v>1.1292476666666666</v>
          </cell>
          <cell r="I20">
            <v>1.129</v>
          </cell>
        </row>
        <row r="21">
          <cell r="C21" t="str">
            <v>Другие виды топлива</v>
          </cell>
          <cell r="H21">
            <v>0</v>
          </cell>
        </row>
      </sheetData>
      <sheetData sheetId="8">
        <row r="6">
          <cell r="E6">
            <v>0</v>
          </cell>
          <cell r="F6">
            <v>1509686</v>
          </cell>
          <cell r="G6">
            <v>715576</v>
          </cell>
          <cell r="H6">
            <v>715576</v>
          </cell>
          <cell r="I6">
            <v>744040</v>
          </cell>
          <cell r="J6">
            <v>744040</v>
          </cell>
          <cell r="K6">
            <v>744040</v>
          </cell>
          <cell r="L6">
            <v>744040</v>
          </cell>
          <cell r="M6">
            <v>744040</v>
          </cell>
          <cell r="N6">
            <v>103.97777454805639</v>
          </cell>
          <cell r="O6">
            <v>103.97777454805639</v>
          </cell>
          <cell r="P6">
            <v>100</v>
          </cell>
          <cell r="Q6">
            <v>49.284420733847966</v>
          </cell>
        </row>
        <row r="7">
          <cell r="C7" t="str">
            <v>Здания</v>
          </cell>
          <cell r="F7">
            <v>336011</v>
          </cell>
          <cell r="G7">
            <v>249601</v>
          </cell>
          <cell r="H7">
            <v>249601</v>
          </cell>
          <cell r="I7">
            <v>266265</v>
          </cell>
          <cell r="J7">
            <v>266265</v>
          </cell>
          <cell r="K7">
            <v>266265</v>
          </cell>
          <cell r="L7">
            <v>266265</v>
          </cell>
          <cell r="M7">
            <v>266265</v>
          </cell>
          <cell r="N7">
            <v>106.67625530346434</v>
          </cell>
          <cell r="O7">
            <v>106.67625530346434</v>
          </cell>
          <cell r="P7">
            <v>100</v>
          </cell>
          <cell r="Q7">
            <v>79.242941451321542</v>
          </cell>
        </row>
        <row r="8">
          <cell r="C8" t="str">
            <v>Сооружения</v>
          </cell>
          <cell r="F8">
            <v>340450</v>
          </cell>
          <cell r="G8">
            <v>189134</v>
          </cell>
          <cell r="H8">
            <v>189134</v>
          </cell>
          <cell r="I8">
            <v>189134</v>
          </cell>
          <cell r="J8">
            <v>189134</v>
          </cell>
          <cell r="K8">
            <v>189134</v>
          </cell>
          <cell r="L8">
            <v>189134</v>
          </cell>
          <cell r="M8">
            <v>189134</v>
          </cell>
          <cell r="N8">
            <v>100</v>
          </cell>
          <cell r="O8">
            <v>100</v>
          </cell>
          <cell r="P8">
            <v>100</v>
          </cell>
          <cell r="Q8">
            <v>55.554119547657507</v>
          </cell>
        </row>
        <row r="9">
          <cell r="C9" t="str">
            <v>Передаточные устройства</v>
          </cell>
          <cell r="F9">
            <v>114711</v>
          </cell>
          <cell r="G9">
            <v>32918</v>
          </cell>
          <cell r="H9">
            <v>32918</v>
          </cell>
          <cell r="I9">
            <v>32918</v>
          </cell>
          <cell r="J9">
            <v>32918</v>
          </cell>
          <cell r="K9">
            <v>32918</v>
          </cell>
          <cell r="L9">
            <v>32918</v>
          </cell>
          <cell r="M9">
            <v>32918</v>
          </cell>
          <cell r="N9">
            <v>100</v>
          </cell>
          <cell r="O9">
            <v>100</v>
          </cell>
          <cell r="P9">
            <v>100</v>
          </cell>
          <cell r="Q9">
            <v>28.69646328599698</v>
          </cell>
        </row>
        <row r="10">
          <cell r="C10" t="str">
            <v>Машины и оборудование</v>
          </cell>
          <cell r="E10">
            <v>0</v>
          </cell>
          <cell r="F10">
            <v>716895</v>
          </cell>
          <cell r="G10">
            <v>242606</v>
          </cell>
          <cell r="H10">
            <v>242606</v>
          </cell>
          <cell r="I10">
            <v>254406</v>
          </cell>
          <cell r="J10">
            <v>254406</v>
          </cell>
          <cell r="K10">
            <v>254406</v>
          </cell>
          <cell r="L10">
            <v>254406</v>
          </cell>
          <cell r="M10">
            <v>254406</v>
          </cell>
          <cell r="N10">
            <v>104.86385332596886</v>
          </cell>
          <cell r="O10">
            <v>104.86385332596886</v>
          </cell>
          <cell r="P10">
            <v>100</v>
          </cell>
          <cell r="Q10">
            <v>35.48720523926098</v>
          </cell>
        </row>
        <row r="11">
          <cell r="C11" t="str">
            <v>Силовые машины</v>
          </cell>
          <cell r="F11">
            <v>675182</v>
          </cell>
          <cell r="G11">
            <v>222800</v>
          </cell>
          <cell r="H11">
            <v>222800</v>
          </cell>
          <cell r="I11">
            <v>234600</v>
          </cell>
          <cell r="J11">
            <v>234600</v>
          </cell>
          <cell r="K11">
            <v>234600</v>
          </cell>
          <cell r="L11">
            <v>234600</v>
          </cell>
          <cell r="M11">
            <v>234600</v>
          </cell>
          <cell r="N11">
            <v>105.29622980251348</v>
          </cell>
          <cell r="O11">
            <v>105.29622980251348</v>
          </cell>
          <cell r="P11">
            <v>100</v>
          </cell>
          <cell r="Q11">
            <v>34.746186954036098</v>
          </cell>
        </row>
        <row r="12">
          <cell r="C12" t="str">
            <v>Рабочие машины</v>
          </cell>
          <cell r="F12">
            <v>15267</v>
          </cell>
          <cell r="G12">
            <v>8765</v>
          </cell>
          <cell r="H12">
            <v>8765</v>
          </cell>
          <cell r="I12">
            <v>8765</v>
          </cell>
          <cell r="J12">
            <v>8765</v>
          </cell>
          <cell r="K12">
            <v>8765</v>
          </cell>
          <cell r="L12">
            <v>8765</v>
          </cell>
          <cell r="M12">
            <v>8765</v>
          </cell>
          <cell r="N12">
            <v>100</v>
          </cell>
          <cell r="O12">
            <v>100</v>
          </cell>
          <cell r="P12">
            <v>100</v>
          </cell>
          <cell r="Q12">
            <v>57.411410231217666</v>
          </cell>
        </row>
        <row r="13">
          <cell r="C13" t="str">
            <v>Приборы и лабораторное оборудование</v>
          </cell>
          <cell r="F13">
            <v>22956</v>
          </cell>
          <cell r="G13">
            <v>7420</v>
          </cell>
          <cell r="H13">
            <v>7420</v>
          </cell>
          <cell r="I13">
            <v>7420</v>
          </cell>
          <cell r="J13">
            <v>7420</v>
          </cell>
          <cell r="K13">
            <v>7420</v>
          </cell>
          <cell r="L13">
            <v>7420</v>
          </cell>
          <cell r="M13">
            <v>7420</v>
          </cell>
          <cell r="N13">
            <v>100</v>
          </cell>
          <cell r="O13">
            <v>100</v>
          </cell>
          <cell r="P13">
            <v>100</v>
          </cell>
          <cell r="Q13">
            <v>32.322704303885693</v>
          </cell>
        </row>
        <row r="14">
          <cell r="C14" t="str">
            <v>Вычислительная техника</v>
          </cell>
          <cell r="F14">
            <v>2876</v>
          </cell>
          <cell r="G14">
            <v>3067</v>
          </cell>
          <cell r="H14">
            <v>3067</v>
          </cell>
          <cell r="I14">
            <v>3067</v>
          </cell>
          <cell r="J14">
            <v>3067</v>
          </cell>
          <cell r="K14">
            <v>3067</v>
          </cell>
          <cell r="L14">
            <v>3067</v>
          </cell>
          <cell r="M14">
            <v>3067</v>
          </cell>
          <cell r="N14">
            <v>100</v>
          </cell>
          <cell r="O14">
            <v>100</v>
          </cell>
          <cell r="P14">
            <v>100</v>
          </cell>
          <cell r="Q14">
            <v>106.64116828929069</v>
          </cell>
        </row>
        <row r="15">
          <cell r="C15" t="str">
            <v>Прочие машины</v>
          </cell>
          <cell r="F15">
            <v>614</v>
          </cell>
          <cell r="G15">
            <v>554</v>
          </cell>
          <cell r="H15">
            <v>554</v>
          </cell>
          <cell r="I15">
            <v>554</v>
          </cell>
          <cell r="J15">
            <v>554</v>
          </cell>
          <cell r="K15">
            <v>554</v>
          </cell>
          <cell r="L15">
            <v>554</v>
          </cell>
          <cell r="M15">
            <v>554</v>
          </cell>
          <cell r="N15">
            <v>100</v>
          </cell>
          <cell r="O15">
            <v>100</v>
          </cell>
          <cell r="P15">
            <v>100</v>
          </cell>
          <cell r="Q15">
            <v>90.22801302931596</v>
          </cell>
        </row>
        <row r="16">
          <cell r="C16" t="str">
            <v>Транспортные средства</v>
          </cell>
          <cell r="F16">
            <v>284</v>
          </cell>
          <cell r="G16">
            <v>201</v>
          </cell>
          <cell r="H16">
            <v>201</v>
          </cell>
          <cell r="I16">
            <v>201</v>
          </cell>
          <cell r="J16">
            <v>201</v>
          </cell>
          <cell r="K16">
            <v>201</v>
          </cell>
          <cell r="L16">
            <v>201</v>
          </cell>
          <cell r="M16">
            <v>201</v>
          </cell>
          <cell r="N16">
            <v>100</v>
          </cell>
          <cell r="O16">
            <v>100</v>
          </cell>
          <cell r="P16">
            <v>100</v>
          </cell>
          <cell r="Q16">
            <v>70.774647887323937</v>
          </cell>
        </row>
        <row r="17">
          <cell r="C17" t="str">
            <v>Инструмент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100</v>
          </cell>
          <cell r="O17">
            <v>100</v>
          </cell>
          <cell r="P17">
            <v>100</v>
          </cell>
          <cell r="Q17">
            <v>100</v>
          </cell>
        </row>
        <row r="18">
          <cell r="C18" t="str">
            <v>Производственный инвентарь</v>
          </cell>
          <cell r="F18">
            <v>1335</v>
          </cell>
          <cell r="G18">
            <v>1115</v>
          </cell>
          <cell r="H18">
            <v>1115</v>
          </cell>
          <cell r="I18">
            <v>1115</v>
          </cell>
          <cell r="J18">
            <v>1115</v>
          </cell>
          <cell r="K18">
            <v>1115</v>
          </cell>
          <cell r="L18">
            <v>1115</v>
          </cell>
          <cell r="M18">
            <v>1115</v>
          </cell>
          <cell r="N18">
            <v>100</v>
          </cell>
          <cell r="O18">
            <v>100</v>
          </cell>
          <cell r="P18">
            <v>100</v>
          </cell>
          <cell r="Q18">
            <v>83.520599250936328</v>
          </cell>
        </row>
        <row r="20">
          <cell r="E20">
            <v>0</v>
          </cell>
          <cell r="F20">
            <v>43254</v>
          </cell>
          <cell r="G20">
            <v>28464</v>
          </cell>
          <cell r="H20">
            <v>28464</v>
          </cell>
          <cell r="I20">
            <v>45200</v>
          </cell>
          <cell r="J20">
            <v>0</v>
          </cell>
          <cell r="K20">
            <v>0</v>
          </cell>
          <cell r="L20">
            <v>0</v>
          </cell>
          <cell r="M20">
            <v>45200</v>
          </cell>
          <cell r="N20">
            <v>158.79707700955592</v>
          </cell>
          <cell r="O20">
            <v>158.79707700955592</v>
          </cell>
          <cell r="P20">
            <v>100</v>
          </cell>
          <cell r="Q20">
            <v>104.49900587228926</v>
          </cell>
        </row>
        <row r="21">
          <cell r="C21" t="str">
            <v>Здания</v>
          </cell>
          <cell r="G21">
            <v>16664</v>
          </cell>
          <cell r="H21">
            <v>16664</v>
          </cell>
          <cell r="I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Сооружения</v>
          </cell>
          <cell r="F22">
            <v>2848</v>
          </cell>
          <cell r="H22">
            <v>0</v>
          </cell>
          <cell r="I22">
            <v>30000</v>
          </cell>
          <cell r="M22">
            <v>30000</v>
          </cell>
          <cell r="N22">
            <v>100</v>
          </cell>
          <cell r="O22">
            <v>100</v>
          </cell>
          <cell r="P22">
            <v>100</v>
          </cell>
          <cell r="Q22">
            <v>1053.370786516854</v>
          </cell>
        </row>
        <row r="23">
          <cell r="C23" t="str">
            <v>Передаточные устройства</v>
          </cell>
          <cell r="H23">
            <v>0</v>
          </cell>
          <cell r="I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 t="str">
            <v>Машины и оборудование</v>
          </cell>
          <cell r="E24">
            <v>0</v>
          </cell>
          <cell r="F24">
            <v>39931</v>
          </cell>
          <cell r="G24">
            <v>11800</v>
          </cell>
          <cell r="H24">
            <v>11800</v>
          </cell>
          <cell r="I24">
            <v>15200</v>
          </cell>
          <cell r="J24">
            <v>0</v>
          </cell>
          <cell r="K24">
            <v>0</v>
          </cell>
          <cell r="L24">
            <v>0</v>
          </cell>
          <cell r="M24">
            <v>15200</v>
          </cell>
          <cell r="N24">
            <v>128.81355932203388</v>
          </cell>
          <cell r="O24">
            <v>128.81355932203388</v>
          </cell>
          <cell r="P24">
            <v>100</v>
          </cell>
          <cell r="Q24">
            <v>38.065663269139264</v>
          </cell>
        </row>
        <row r="25">
          <cell r="C25" t="str">
            <v>Силовые машины</v>
          </cell>
          <cell r="F25">
            <v>35054</v>
          </cell>
          <cell r="G25">
            <v>11800</v>
          </cell>
          <cell r="H25">
            <v>11800</v>
          </cell>
          <cell r="I25">
            <v>8200</v>
          </cell>
          <cell r="M25">
            <v>8200</v>
          </cell>
          <cell r="N25">
            <v>69.491525423728817</v>
          </cell>
          <cell r="O25">
            <v>69.491525423728817</v>
          </cell>
          <cell r="P25">
            <v>100</v>
          </cell>
          <cell r="Q25">
            <v>23.392480173446685</v>
          </cell>
        </row>
        <row r="26">
          <cell r="C26" t="str">
            <v>Рабочие машины</v>
          </cell>
          <cell r="F26">
            <v>187</v>
          </cell>
          <cell r="H26">
            <v>0</v>
          </cell>
          <cell r="I26">
            <v>7000</v>
          </cell>
          <cell r="M26">
            <v>7000</v>
          </cell>
          <cell r="N26">
            <v>100</v>
          </cell>
          <cell r="O26">
            <v>100</v>
          </cell>
          <cell r="P26">
            <v>100</v>
          </cell>
          <cell r="Q26">
            <v>3743.3155080213901</v>
          </cell>
        </row>
        <row r="27">
          <cell r="C27" t="str">
            <v>Приборы и лабораторное оборудование</v>
          </cell>
          <cell r="F27">
            <v>2948</v>
          </cell>
          <cell r="H27">
            <v>0</v>
          </cell>
          <cell r="I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C28" t="str">
            <v>Вычислительная техника</v>
          </cell>
          <cell r="F28">
            <v>1721</v>
          </cell>
          <cell r="H28">
            <v>0</v>
          </cell>
          <cell r="I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C29" t="str">
            <v>Прочие машины</v>
          </cell>
          <cell r="F29">
            <v>21</v>
          </cell>
          <cell r="H29">
            <v>0</v>
          </cell>
          <cell r="I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C30" t="str">
            <v>Транспортные средства</v>
          </cell>
          <cell r="H30">
            <v>0</v>
          </cell>
          <cell r="I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C31" t="str">
            <v>Инструмент</v>
          </cell>
          <cell r="H31">
            <v>0</v>
          </cell>
          <cell r="I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C32" t="str">
            <v>Производственный инвентарь</v>
          </cell>
          <cell r="F32">
            <v>475</v>
          </cell>
          <cell r="H32">
            <v>0</v>
          </cell>
          <cell r="I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E34">
            <v>0</v>
          </cell>
          <cell r="F34">
            <v>8502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C35" t="str">
            <v>Здания</v>
          </cell>
          <cell r="I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C36" t="str">
            <v>Сооружения</v>
          </cell>
          <cell r="F36">
            <v>6168</v>
          </cell>
          <cell r="I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C37" t="str">
            <v>Передаточные устройства</v>
          </cell>
          <cell r="I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C38" t="str">
            <v>Машины и оборудование</v>
          </cell>
          <cell r="E38">
            <v>0</v>
          </cell>
          <cell r="F38">
            <v>2233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C39" t="str">
            <v>Силовые машины</v>
          </cell>
          <cell r="F39">
            <v>21</v>
          </cell>
          <cell r="I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C40" t="str">
            <v>Рабочие машины</v>
          </cell>
          <cell r="F40">
            <v>1566</v>
          </cell>
          <cell r="I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C41" t="str">
            <v>Приборы и лабораторное оборудование</v>
          </cell>
          <cell r="F41">
            <v>474</v>
          </cell>
          <cell r="I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C42" t="str">
            <v>Вычислительная техника</v>
          </cell>
          <cell r="F42">
            <v>104</v>
          </cell>
          <cell r="I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C43" t="str">
            <v>Прочие машины</v>
          </cell>
          <cell r="F43">
            <v>68</v>
          </cell>
          <cell r="I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Транспортные средства</v>
          </cell>
          <cell r="I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C45" t="str">
            <v>Инструмент</v>
          </cell>
          <cell r="I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C46" t="str">
            <v>Производственный инвентарь</v>
          </cell>
          <cell r="F46">
            <v>101</v>
          </cell>
          <cell r="I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8">
          <cell r="E48">
            <v>0</v>
          </cell>
          <cell r="F48">
            <v>1517725</v>
          </cell>
          <cell r="G48">
            <v>717948</v>
          </cell>
          <cell r="H48">
            <v>717948</v>
          </cell>
          <cell r="I48">
            <v>749690</v>
          </cell>
          <cell r="J48">
            <v>744040</v>
          </cell>
          <cell r="K48">
            <v>744040</v>
          </cell>
          <cell r="L48">
            <v>744040</v>
          </cell>
          <cell r="M48">
            <v>766640</v>
          </cell>
          <cell r="N48">
            <v>104.42121156406871</v>
          </cell>
          <cell r="O48">
            <v>104.42121156406871</v>
          </cell>
          <cell r="P48">
            <v>100</v>
          </cell>
          <cell r="Q48">
            <v>49.39564150290731</v>
          </cell>
        </row>
        <row r="49">
          <cell r="C49" t="str">
            <v>Здания</v>
          </cell>
          <cell r="F49">
            <v>336011</v>
          </cell>
          <cell r="G49">
            <v>250990</v>
          </cell>
          <cell r="H49">
            <v>250990</v>
          </cell>
          <cell r="I49">
            <v>266265</v>
          </cell>
          <cell r="J49">
            <v>266265</v>
          </cell>
          <cell r="K49">
            <v>266265</v>
          </cell>
          <cell r="L49">
            <v>266265</v>
          </cell>
          <cell r="M49">
            <v>266265</v>
          </cell>
          <cell r="N49">
            <v>106.08589983664687</v>
          </cell>
          <cell r="O49">
            <v>106.08589983664687</v>
          </cell>
          <cell r="P49">
            <v>100</v>
          </cell>
          <cell r="Q49">
            <v>79.242941451321542</v>
          </cell>
        </row>
        <row r="50">
          <cell r="C50" t="str">
            <v>Сооружения</v>
          </cell>
          <cell r="F50">
            <v>343390</v>
          </cell>
          <cell r="G50">
            <v>189134</v>
          </cell>
          <cell r="H50">
            <v>189134</v>
          </cell>
          <cell r="I50">
            <v>192884</v>
          </cell>
          <cell r="J50">
            <v>189134</v>
          </cell>
          <cell r="K50">
            <v>189134</v>
          </cell>
          <cell r="L50">
            <v>189134</v>
          </cell>
          <cell r="M50">
            <v>204134</v>
          </cell>
          <cell r="N50">
            <v>101.98272124525469</v>
          </cell>
          <cell r="O50">
            <v>101.98272124525469</v>
          </cell>
          <cell r="P50">
            <v>100</v>
          </cell>
          <cell r="Q50">
            <v>56.170534960249277</v>
          </cell>
        </row>
        <row r="51">
          <cell r="C51" t="str">
            <v>Передаточные устройства</v>
          </cell>
          <cell r="F51">
            <v>114033</v>
          </cell>
          <cell r="G51">
            <v>32918</v>
          </cell>
          <cell r="H51">
            <v>32918</v>
          </cell>
          <cell r="I51">
            <v>32918</v>
          </cell>
          <cell r="J51">
            <v>32918</v>
          </cell>
          <cell r="K51">
            <v>32918</v>
          </cell>
          <cell r="L51">
            <v>32918</v>
          </cell>
          <cell r="M51">
            <v>32918</v>
          </cell>
          <cell r="N51">
            <v>100</v>
          </cell>
          <cell r="O51">
            <v>100</v>
          </cell>
          <cell r="P51">
            <v>100</v>
          </cell>
          <cell r="Q51">
            <v>28.86708233581507</v>
          </cell>
        </row>
        <row r="52">
          <cell r="C52" t="str">
            <v>Машины и оборудование</v>
          </cell>
          <cell r="E52">
            <v>0</v>
          </cell>
          <cell r="F52">
            <v>722499</v>
          </cell>
          <cell r="G52">
            <v>243589</v>
          </cell>
          <cell r="H52">
            <v>243589</v>
          </cell>
          <cell r="I52">
            <v>256306</v>
          </cell>
          <cell r="J52">
            <v>254406</v>
          </cell>
          <cell r="K52">
            <v>254406</v>
          </cell>
          <cell r="L52">
            <v>254406</v>
          </cell>
          <cell r="M52">
            <v>262006</v>
          </cell>
          <cell r="N52">
            <v>105.22067909470461</v>
          </cell>
          <cell r="O52">
            <v>105.22067909470461</v>
          </cell>
          <cell r="P52">
            <v>100</v>
          </cell>
          <cell r="Q52">
            <v>35.474927992979921</v>
          </cell>
        </row>
        <row r="53">
          <cell r="C53" t="str">
            <v>Силовые машины</v>
          </cell>
          <cell r="F53">
            <v>679812</v>
          </cell>
          <cell r="G53">
            <v>223783</v>
          </cell>
          <cell r="H53">
            <v>223783</v>
          </cell>
          <cell r="I53">
            <v>235625</v>
          </cell>
          <cell r="J53">
            <v>234600</v>
          </cell>
          <cell r="K53">
            <v>234600</v>
          </cell>
          <cell r="L53">
            <v>234600</v>
          </cell>
          <cell r="M53">
            <v>238700</v>
          </cell>
          <cell r="N53">
            <v>105.29173350969465</v>
          </cell>
          <cell r="O53">
            <v>105.29173350969465</v>
          </cell>
          <cell r="P53">
            <v>100</v>
          </cell>
          <cell r="Q53">
            <v>34.660317852582772</v>
          </cell>
        </row>
        <row r="54">
          <cell r="C54" t="str">
            <v>Рабочие машины</v>
          </cell>
          <cell r="F54">
            <v>15308</v>
          </cell>
          <cell r="G54">
            <v>8765</v>
          </cell>
          <cell r="H54">
            <v>8765</v>
          </cell>
          <cell r="I54">
            <v>9640</v>
          </cell>
          <cell r="J54">
            <v>8765</v>
          </cell>
          <cell r="K54">
            <v>8765</v>
          </cell>
          <cell r="L54">
            <v>8765</v>
          </cell>
          <cell r="M54">
            <v>12265</v>
          </cell>
          <cell r="N54">
            <v>109.98288648031944</v>
          </cell>
          <cell r="O54">
            <v>109.98288648031944</v>
          </cell>
          <cell r="P54">
            <v>100</v>
          </cell>
          <cell r="Q54">
            <v>62.973608570681996</v>
          </cell>
        </row>
        <row r="55">
          <cell r="C55" t="str">
            <v>Приборы и лабораторное оборудование</v>
          </cell>
          <cell r="F55">
            <v>22920</v>
          </cell>
          <cell r="G55">
            <v>7420</v>
          </cell>
          <cell r="H55">
            <v>7420</v>
          </cell>
          <cell r="I55">
            <v>7420</v>
          </cell>
          <cell r="J55">
            <v>7420</v>
          </cell>
          <cell r="K55">
            <v>7420</v>
          </cell>
          <cell r="L55">
            <v>7420</v>
          </cell>
          <cell r="M55">
            <v>7420</v>
          </cell>
          <cell r="N55">
            <v>100</v>
          </cell>
          <cell r="O55">
            <v>100</v>
          </cell>
          <cell r="P55">
            <v>100</v>
          </cell>
          <cell r="Q55">
            <v>32.373472949389182</v>
          </cell>
        </row>
        <row r="56">
          <cell r="C56" t="str">
            <v>Вычислительная техника</v>
          </cell>
          <cell r="F56">
            <v>3478</v>
          </cell>
          <cell r="G56">
            <v>3067</v>
          </cell>
          <cell r="H56">
            <v>3067</v>
          </cell>
          <cell r="I56">
            <v>3067</v>
          </cell>
          <cell r="J56">
            <v>3067</v>
          </cell>
          <cell r="K56">
            <v>3067</v>
          </cell>
          <cell r="L56">
            <v>3067</v>
          </cell>
          <cell r="M56">
            <v>3067</v>
          </cell>
          <cell r="N56">
            <v>100</v>
          </cell>
          <cell r="O56">
            <v>100</v>
          </cell>
          <cell r="P56">
            <v>100</v>
          </cell>
          <cell r="Q56">
            <v>88.182863714778605</v>
          </cell>
        </row>
        <row r="57">
          <cell r="C57" t="str">
            <v>Прочие машины</v>
          </cell>
          <cell r="F57">
            <v>981</v>
          </cell>
          <cell r="G57">
            <v>554</v>
          </cell>
          <cell r="H57">
            <v>554</v>
          </cell>
          <cell r="I57">
            <v>554</v>
          </cell>
          <cell r="J57">
            <v>554</v>
          </cell>
          <cell r="K57">
            <v>554</v>
          </cell>
          <cell r="L57">
            <v>554</v>
          </cell>
          <cell r="M57">
            <v>554</v>
          </cell>
          <cell r="N57">
            <v>100</v>
          </cell>
          <cell r="O57">
            <v>100</v>
          </cell>
          <cell r="P57">
            <v>100</v>
          </cell>
          <cell r="Q57">
            <v>56.472986748216101</v>
          </cell>
        </row>
        <row r="58">
          <cell r="C58" t="str">
            <v>Транспортные средства</v>
          </cell>
          <cell r="F58">
            <v>284</v>
          </cell>
          <cell r="G58">
            <v>201</v>
          </cell>
          <cell r="H58">
            <v>201</v>
          </cell>
          <cell r="I58">
            <v>201</v>
          </cell>
          <cell r="J58">
            <v>201</v>
          </cell>
          <cell r="K58">
            <v>201</v>
          </cell>
          <cell r="L58">
            <v>201</v>
          </cell>
          <cell r="M58">
            <v>201</v>
          </cell>
          <cell r="N58">
            <v>100</v>
          </cell>
          <cell r="O58">
            <v>100</v>
          </cell>
          <cell r="P58">
            <v>100</v>
          </cell>
          <cell r="Q58">
            <v>70.774647887323937</v>
          </cell>
        </row>
        <row r="59">
          <cell r="C59" t="str">
            <v>Инструмент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100</v>
          </cell>
          <cell r="O59">
            <v>100</v>
          </cell>
          <cell r="P59">
            <v>100</v>
          </cell>
          <cell r="Q59">
            <v>100</v>
          </cell>
        </row>
        <row r="60">
          <cell r="C60" t="str">
            <v>Производственный инвентарь</v>
          </cell>
          <cell r="F60">
            <v>1508</v>
          </cell>
          <cell r="G60">
            <v>1115</v>
          </cell>
          <cell r="H60">
            <v>1115</v>
          </cell>
          <cell r="I60">
            <v>1115</v>
          </cell>
          <cell r="J60">
            <v>1115</v>
          </cell>
          <cell r="K60">
            <v>1115</v>
          </cell>
          <cell r="L60">
            <v>1115</v>
          </cell>
          <cell r="M60">
            <v>1115</v>
          </cell>
          <cell r="N60">
            <v>100</v>
          </cell>
          <cell r="O60">
            <v>100</v>
          </cell>
          <cell r="P60">
            <v>100</v>
          </cell>
          <cell r="Q60">
            <v>73.938992042440319</v>
          </cell>
        </row>
        <row r="63">
          <cell r="C63" t="str">
            <v>Здания</v>
          </cell>
          <cell r="E63" t="str">
            <v>0</v>
          </cell>
          <cell r="F63">
            <v>1.28</v>
          </cell>
          <cell r="G63">
            <v>1.72</v>
          </cell>
          <cell r="H63">
            <v>1.72</v>
          </cell>
          <cell r="I63">
            <v>1.63</v>
          </cell>
          <cell r="J63">
            <v>0.4</v>
          </cell>
          <cell r="K63">
            <v>0.4</v>
          </cell>
          <cell r="L63">
            <v>0.4</v>
          </cell>
          <cell r="M63">
            <v>0.4</v>
          </cell>
          <cell r="N63">
            <v>94.767441860465112</v>
          </cell>
          <cell r="O63">
            <v>94.767441860465112</v>
          </cell>
          <cell r="P63" t="e">
            <v>#DIV/0!</v>
          </cell>
          <cell r="Q63">
            <v>127.34375</v>
          </cell>
        </row>
        <row r="64">
          <cell r="C64" t="str">
            <v>Сооружения</v>
          </cell>
          <cell r="E64" t="str">
            <v>0</v>
          </cell>
          <cell r="F64">
            <v>2</v>
          </cell>
          <cell r="G64">
            <v>3.64</v>
          </cell>
          <cell r="H64">
            <v>3.64</v>
          </cell>
          <cell r="I64">
            <v>3.57</v>
          </cell>
          <cell r="J64">
            <v>0.89</v>
          </cell>
          <cell r="K64">
            <v>0.89</v>
          </cell>
          <cell r="L64">
            <v>0.89</v>
          </cell>
          <cell r="M64">
            <v>0.9</v>
          </cell>
          <cell r="N64">
            <v>98.076923076923066</v>
          </cell>
          <cell r="O64">
            <v>98.076923076923066</v>
          </cell>
          <cell r="P64" t="e">
            <v>#DIV/0!</v>
          </cell>
          <cell r="Q64">
            <v>178.5</v>
          </cell>
        </row>
        <row r="65">
          <cell r="C65" t="str">
            <v>Передаточные устройства</v>
          </cell>
          <cell r="E65" t="str">
            <v>0</v>
          </cell>
          <cell r="F65">
            <v>4.3899999999999997</v>
          </cell>
          <cell r="G65">
            <v>15.3</v>
          </cell>
          <cell r="H65">
            <v>15.3</v>
          </cell>
          <cell r="I65">
            <v>15.3</v>
          </cell>
          <cell r="J65">
            <v>3.85</v>
          </cell>
          <cell r="K65">
            <v>3.82</v>
          </cell>
          <cell r="L65">
            <v>3.82</v>
          </cell>
          <cell r="M65">
            <v>3.82</v>
          </cell>
          <cell r="N65">
            <v>100</v>
          </cell>
          <cell r="O65">
            <v>100</v>
          </cell>
          <cell r="P65" t="e">
            <v>#DIV/0!</v>
          </cell>
          <cell r="Q65">
            <v>348.51936218678816</v>
          </cell>
        </row>
        <row r="66">
          <cell r="C66" t="str">
            <v>Машины и оборудование</v>
          </cell>
          <cell r="E66" t="str">
            <v>0</v>
          </cell>
          <cell r="F66">
            <v>4.03</v>
          </cell>
          <cell r="G66">
            <v>12.58</v>
          </cell>
          <cell r="H66">
            <v>12.58</v>
          </cell>
          <cell r="I66">
            <v>12.41</v>
          </cell>
          <cell r="J66">
            <v>3.09</v>
          </cell>
          <cell r="K66">
            <v>3.11</v>
          </cell>
          <cell r="L66">
            <v>3.11</v>
          </cell>
          <cell r="M66">
            <v>3.1</v>
          </cell>
          <cell r="N66">
            <v>98.648648648648646</v>
          </cell>
          <cell r="O66">
            <v>98.648648648648646</v>
          </cell>
          <cell r="P66" t="e">
            <v>#DIV/0!</v>
          </cell>
          <cell r="Q66">
            <v>307.94044665012404</v>
          </cell>
        </row>
        <row r="67">
          <cell r="C67" t="str">
            <v>Силовые машины</v>
          </cell>
          <cell r="E67" t="str">
            <v>0</v>
          </cell>
          <cell r="F67">
            <v>3.82</v>
          </cell>
          <cell r="G67">
            <v>12.07</v>
          </cell>
          <cell r="H67">
            <v>12.07</v>
          </cell>
          <cell r="I67">
            <v>11.95</v>
          </cell>
          <cell r="J67">
            <v>2.97</v>
          </cell>
          <cell r="K67">
            <v>3</v>
          </cell>
          <cell r="L67">
            <v>3</v>
          </cell>
          <cell r="M67">
            <v>2.98</v>
          </cell>
          <cell r="N67">
            <v>99.005799502899734</v>
          </cell>
          <cell r="O67">
            <v>99.005799502899734</v>
          </cell>
          <cell r="P67" t="e">
            <v>#DIV/0!</v>
          </cell>
          <cell r="Q67">
            <v>312.82722513089004</v>
          </cell>
        </row>
        <row r="68">
          <cell r="C68" t="str">
            <v>Рабочие машины</v>
          </cell>
          <cell r="E68" t="str">
            <v>0</v>
          </cell>
          <cell r="F68">
            <v>10.66</v>
          </cell>
          <cell r="G68">
            <v>18.62</v>
          </cell>
          <cell r="H68">
            <v>18.62</v>
          </cell>
          <cell r="I68">
            <v>17.38</v>
          </cell>
          <cell r="J68">
            <v>4.54</v>
          </cell>
          <cell r="K68">
            <v>4.38</v>
          </cell>
          <cell r="L68">
            <v>4.29</v>
          </cell>
          <cell r="M68">
            <v>4.22</v>
          </cell>
          <cell r="N68">
            <v>93.340494092373788</v>
          </cell>
          <cell r="O68">
            <v>93.340494092373788</v>
          </cell>
          <cell r="P68" t="e">
            <v>#DIV/0!</v>
          </cell>
          <cell r="Q68">
            <v>163.03939962476545</v>
          </cell>
        </row>
        <row r="69">
          <cell r="C69" t="str">
            <v>Приборы и лабораторное оборудование</v>
          </cell>
          <cell r="E69" t="str">
            <v>0</v>
          </cell>
          <cell r="F69">
            <v>4.3</v>
          </cell>
          <cell r="G69">
            <v>14.19</v>
          </cell>
          <cell r="H69">
            <v>14.19</v>
          </cell>
          <cell r="I69">
            <v>14.06</v>
          </cell>
          <cell r="J69">
            <v>3.54</v>
          </cell>
          <cell r="K69">
            <v>3.5</v>
          </cell>
          <cell r="L69">
            <v>3.5</v>
          </cell>
          <cell r="M69">
            <v>3.5</v>
          </cell>
          <cell r="N69">
            <v>99.08386187455956</v>
          </cell>
          <cell r="O69">
            <v>99.08386187455956</v>
          </cell>
          <cell r="P69" t="e">
            <v>#DIV/0!</v>
          </cell>
          <cell r="Q69">
            <v>326.97674418604652</v>
          </cell>
        </row>
        <row r="70">
          <cell r="C70" t="str">
            <v>Вычислительная техника</v>
          </cell>
          <cell r="E70" t="str">
            <v>0</v>
          </cell>
          <cell r="F70">
            <v>11.64</v>
          </cell>
          <cell r="G70">
            <v>27.45</v>
          </cell>
          <cell r="H70">
            <v>27.45</v>
          </cell>
          <cell r="I70">
            <v>27.62</v>
          </cell>
          <cell r="J70">
            <v>6.88</v>
          </cell>
          <cell r="K70">
            <v>6.91</v>
          </cell>
          <cell r="L70">
            <v>6.91</v>
          </cell>
          <cell r="M70">
            <v>6.91</v>
          </cell>
          <cell r="N70">
            <v>100.61930783242259</v>
          </cell>
          <cell r="O70">
            <v>100.61930783242259</v>
          </cell>
          <cell r="P70" t="e">
            <v>#DIV/0!</v>
          </cell>
          <cell r="Q70">
            <v>237.2852233676976</v>
          </cell>
        </row>
        <row r="71">
          <cell r="C71" t="str">
            <v>Прочие машины</v>
          </cell>
          <cell r="E71" t="str">
            <v>0</v>
          </cell>
          <cell r="F71">
            <v>10.4</v>
          </cell>
          <cell r="G71">
            <v>19.13</v>
          </cell>
          <cell r="H71">
            <v>19.13</v>
          </cell>
          <cell r="I71">
            <v>18.77</v>
          </cell>
          <cell r="J71">
            <v>4.6900000000000004</v>
          </cell>
          <cell r="K71">
            <v>4.6900000000000004</v>
          </cell>
          <cell r="L71">
            <v>4.6900000000000004</v>
          </cell>
          <cell r="M71">
            <v>4.6900000000000004</v>
          </cell>
          <cell r="N71">
            <v>98.118139048614736</v>
          </cell>
          <cell r="O71">
            <v>98.118139048614736</v>
          </cell>
          <cell r="P71" t="e">
            <v>#DIV/0!</v>
          </cell>
          <cell r="Q71">
            <v>180.4807692307692</v>
          </cell>
        </row>
        <row r="72">
          <cell r="C72" t="str">
            <v>Транспортные средства</v>
          </cell>
          <cell r="E72" t="str">
            <v>0</v>
          </cell>
          <cell r="F72">
            <v>2.82</v>
          </cell>
          <cell r="G72">
            <v>3.98</v>
          </cell>
          <cell r="H72">
            <v>3.98</v>
          </cell>
          <cell r="I72">
            <v>3.98</v>
          </cell>
          <cell r="J72">
            <v>1</v>
          </cell>
          <cell r="K72">
            <v>1</v>
          </cell>
          <cell r="L72">
            <v>1</v>
          </cell>
          <cell r="M72">
            <v>1</v>
          </cell>
          <cell r="N72">
            <v>100</v>
          </cell>
          <cell r="O72">
            <v>100</v>
          </cell>
          <cell r="P72" t="e">
            <v>#DIV/0!</v>
          </cell>
          <cell r="Q72">
            <v>141.13475177304966</v>
          </cell>
        </row>
        <row r="73">
          <cell r="C73" t="str">
            <v>Инструмент</v>
          </cell>
          <cell r="E73" t="str">
            <v>0</v>
          </cell>
          <cell r="F73" t="str">
            <v>0</v>
          </cell>
          <cell r="G73">
            <v>200</v>
          </cell>
          <cell r="H73">
            <v>200</v>
          </cell>
          <cell r="I73">
            <v>400</v>
          </cell>
          <cell r="J73">
            <v>100</v>
          </cell>
          <cell r="K73">
            <v>100</v>
          </cell>
          <cell r="L73">
            <v>100</v>
          </cell>
          <cell r="M73">
            <v>100</v>
          </cell>
          <cell r="N73">
            <v>200</v>
          </cell>
          <cell r="O73">
            <v>200</v>
          </cell>
          <cell r="P73" t="e">
            <v>#DIV/0!</v>
          </cell>
          <cell r="Q73" t="e">
            <v>#DIV/0!</v>
          </cell>
        </row>
        <row r="74">
          <cell r="C74" t="str">
            <v>Производственный инвентарь</v>
          </cell>
          <cell r="E74" t="str">
            <v>0</v>
          </cell>
          <cell r="F74">
            <v>8.02</v>
          </cell>
          <cell r="G74">
            <v>22.15</v>
          </cell>
          <cell r="H74">
            <v>22.15</v>
          </cell>
          <cell r="I74">
            <v>22.24</v>
          </cell>
          <cell r="J74">
            <v>5.56</v>
          </cell>
          <cell r="K74">
            <v>5.56</v>
          </cell>
          <cell r="L74">
            <v>5.56</v>
          </cell>
          <cell r="M74">
            <v>5.56</v>
          </cell>
          <cell r="N74">
            <v>100.40632054176073</v>
          </cell>
          <cell r="O74">
            <v>100.40632054176073</v>
          </cell>
          <cell r="P74" t="e">
            <v>#DIV/0!</v>
          </cell>
          <cell r="Q74">
            <v>277.30673316708231</v>
          </cell>
        </row>
        <row r="76">
          <cell r="E76">
            <v>46752</v>
          </cell>
          <cell r="F76">
            <v>45425</v>
          </cell>
          <cell r="G76">
            <v>47154</v>
          </cell>
          <cell r="H76">
            <v>47154</v>
          </cell>
          <cell r="I76">
            <v>48335</v>
          </cell>
          <cell r="J76">
            <v>12011</v>
          </cell>
          <cell r="K76">
            <v>11998</v>
          </cell>
          <cell r="L76">
            <v>11990</v>
          </cell>
          <cell r="M76">
            <v>12336</v>
          </cell>
          <cell r="N76">
            <v>102.50455952835391</v>
          </cell>
          <cell r="O76">
            <v>102.50455952835391</v>
          </cell>
          <cell r="P76">
            <v>103.38595140314852</v>
          </cell>
          <cell r="Q76">
            <v>106.4061640066043</v>
          </cell>
        </row>
        <row r="77">
          <cell r="C77" t="str">
            <v>Здания</v>
          </cell>
          <cell r="E77">
            <v>4476</v>
          </cell>
          <cell r="F77">
            <v>4295</v>
          </cell>
          <cell r="G77">
            <v>4319</v>
          </cell>
          <cell r="H77">
            <v>4319</v>
          </cell>
          <cell r="I77">
            <v>4327</v>
          </cell>
          <cell r="J77">
            <v>1132</v>
          </cell>
          <cell r="K77">
            <v>1065</v>
          </cell>
          <cell r="L77">
            <v>1065</v>
          </cell>
          <cell r="M77">
            <v>1065</v>
          </cell>
          <cell r="N77">
            <v>100.18522806205139</v>
          </cell>
          <cell r="O77">
            <v>100.18522806205139</v>
          </cell>
          <cell r="P77">
            <v>96.671134941912413</v>
          </cell>
          <cell r="Q77">
            <v>100.74505238649591</v>
          </cell>
        </row>
        <row r="78">
          <cell r="C78" t="str">
            <v>Сооружения</v>
          </cell>
          <cell r="E78">
            <v>7492</v>
          </cell>
          <cell r="F78">
            <v>6873</v>
          </cell>
          <cell r="G78">
            <v>6893</v>
          </cell>
          <cell r="H78">
            <v>6893</v>
          </cell>
          <cell r="I78">
            <v>6893</v>
          </cell>
          <cell r="J78">
            <v>1682</v>
          </cell>
          <cell r="K78">
            <v>1692</v>
          </cell>
          <cell r="L78">
            <v>1692</v>
          </cell>
          <cell r="M78">
            <v>1827</v>
          </cell>
          <cell r="N78">
            <v>100</v>
          </cell>
          <cell r="O78">
            <v>100</v>
          </cell>
          <cell r="P78">
            <v>92.004805125467158</v>
          </cell>
          <cell r="Q78">
            <v>100.2909937436345</v>
          </cell>
        </row>
        <row r="79">
          <cell r="C79" t="str">
            <v>Передаточные устройства</v>
          </cell>
          <cell r="E79">
            <v>5356</v>
          </cell>
          <cell r="F79">
            <v>5001</v>
          </cell>
          <cell r="G79">
            <v>5036</v>
          </cell>
          <cell r="H79">
            <v>5036</v>
          </cell>
          <cell r="I79">
            <v>5035</v>
          </cell>
          <cell r="J79">
            <v>1267</v>
          </cell>
          <cell r="K79">
            <v>1256</v>
          </cell>
          <cell r="L79">
            <v>1256</v>
          </cell>
          <cell r="M79">
            <v>1256</v>
          </cell>
          <cell r="N79">
            <v>99.980142970611595</v>
          </cell>
          <cell r="O79">
            <v>99.980142970611595</v>
          </cell>
          <cell r="P79">
            <v>94.006721433905909</v>
          </cell>
          <cell r="Q79">
            <v>100.67986402719455</v>
          </cell>
        </row>
        <row r="80">
          <cell r="C80" t="str">
            <v>Машины и оборудование</v>
          </cell>
          <cell r="E80">
            <v>29336</v>
          </cell>
          <cell r="F80">
            <v>29127</v>
          </cell>
          <cell r="G80">
            <v>30649</v>
          </cell>
          <cell r="H80">
            <v>30649</v>
          </cell>
          <cell r="I80">
            <v>31820</v>
          </cell>
          <cell r="J80">
            <v>7865</v>
          </cell>
          <cell r="K80">
            <v>7920</v>
          </cell>
          <cell r="L80">
            <v>7912</v>
          </cell>
          <cell r="M80">
            <v>8123</v>
          </cell>
          <cell r="N80">
            <v>103.82067930438188</v>
          </cell>
          <cell r="O80">
            <v>103.82067930438188</v>
          </cell>
          <cell r="P80">
            <v>108.46741205344969</v>
          </cell>
          <cell r="Q80">
            <v>109.24571703230679</v>
          </cell>
        </row>
        <row r="81">
          <cell r="C81" t="str">
            <v>Силовые машины</v>
          </cell>
          <cell r="E81">
            <v>26042</v>
          </cell>
          <cell r="F81">
            <v>26002</v>
          </cell>
          <cell r="G81">
            <v>27016</v>
          </cell>
          <cell r="H81">
            <v>27016</v>
          </cell>
          <cell r="I81">
            <v>28151</v>
          </cell>
          <cell r="J81">
            <v>6967</v>
          </cell>
          <cell r="K81">
            <v>7038</v>
          </cell>
          <cell r="L81">
            <v>7038</v>
          </cell>
          <cell r="M81">
            <v>7108</v>
          </cell>
          <cell r="N81">
            <v>104.20121409535091</v>
          </cell>
          <cell r="O81">
            <v>104.20121409535091</v>
          </cell>
          <cell r="P81">
            <v>108.09845633975885</v>
          </cell>
          <cell r="Q81">
            <v>108.26474886547189</v>
          </cell>
        </row>
        <row r="82">
          <cell r="C82" t="str">
            <v>Рабочие машины</v>
          </cell>
          <cell r="E82">
            <v>1729</v>
          </cell>
          <cell r="F82">
            <v>1632</v>
          </cell>
          <cell r="G82">
            <v>1632</v>
          </cell>
          <cell r="H82">
            <v>1632</v>
          </cell>
          <cell r="I82">
            <v>1675</v>
          </cell>
          <cell r="J82">
            <v>398</v>
          </cell>
          <cell r="K82">
            <v>384</v>
          </cell>
          <cell r="L82">
            <v>376</v>
          </cell>
          <cell r="M82">
            <v>517</v>
          </cell>
          <cell r="N82">
            <v>102.63480392156863</v>
          </cell>
          <cell r="O82">
            <v>102.63480392156863</v>
          </cell>
          <cell r="P82">
            <v>96.876807403123195</v>
          </cell>
          <cell r="Q82">
            <v>102.63480392156863</v>
          </cell>
        </row>
        <row r="83">
          <cell r="C83" t="str">
            <v>Приборы и лабораторное оборудование</v>
          </cell>
          <cell r="E83">
            <v>721</v>
          </cell>
          <cell r="F83">
            <v>986</v>
          </cell>
          <cell r="G83">
            <v>1053</v>
          </cell>
          <cell r="H83">
            <v>1053</v>
          </cell>
          <cell r="I83">
            <v>1043</v>
          </cell>
          <cell r="J83">
            <v>263</v>
          </cell>
          <cell r="K83">
            <v>260</v>
          </cell>
          <cell r="L83">
            <v>260</v>
          </cell>
          <cell r="M83">
            <v>260</v>
          </cell>
          <cell r="N83">
            <v>99.050332383665719</v>
          </cell>
          <cell r="O83">
            <v>99.050332383665719</v>
          </cell>
          <cell r="P83">
            <v>144.66019417475729</v>
          </cell>
          <cell r="Q83">
            <v>105.78093306288032</v>
          </cell>
        </row>
        <row r="84">
          <cell r="C84" t="str">
            <v>Вычислительная техника</v>
          </cell>
          <cell r="E84">
            <v>485</v>
          </cell>
          <cell r="F84">
            <v>405</v>
          </cell>
          <cell r="G84">
            <v>842</v>
          </cell>
          <cell r="H84">
            <v>842</v>
          </cell>
          <cell r="I84">
            <v>847</v>
          </cell>
          <cell r="J84">
            <v>211</v>
          </cell>
          <cell r="K84">
            <v>212</v>
          </cell>
          <cell r="L84">
            <v>212</v>
          </cell>
          <cell r="M84">
            <v>212</v>
          </cell>
          <cell r="N84">
            <v>100.5938242280285</v>
          </cell>
          <cell r="O84">
            <v>100.5938242280285</v>
          </cell>
          <cell r="P84">
            <v>174.63917525773195</v>
          </cell>
          <cell r="Q84">
            <v>209.1358024691358</v>
          </cell>
        </row>
        <row r="85">
          <cell r="C85" t="str">
            <v>Прочие машины</v>
          </cell>
          <cell r="E85">
            <v>359</v>
          </cell>
          <cell r="F85">
            <v>102</v>
          </cell>
          <cell r="G85">
            <v>106</v>
          </cell>
          <cell r="H85">
            <v>106</v>
          </cell>
          <cell r="I85">
            <v>104</v>
          </cell>
          <cell r="J85">
            <v>26</v>
          </cell>
          <cell r="K85">
            <v>26</v>
          </cell>
          <cell r="L85">
            <v>26</v>
          </cell>
          <cell r="M85">
            <v>26</v>
          </cell>
          <cell r="N85">
            <v>98.113207547169807</v>
          </cell>
          <cell r="O85">
            <v>98.113207547169807</v>
          </cell>
          <cell r="P85">
            <v>28.969359331476323</v>
          </cell>
          <cell r="Q85">
            <v>101.96078431372548</v>
          </cell>
        </row>
        <row r="86">
          <cell r="C86" t="str">
            <v>Транспортные средства</v>
          </cell>
          <cell r="E86">
            <v>0</v>
          </cell>
          <cell r="F86">
            <v>8</v>
          </cell>
          <cell r="G86">
            <v>8</v>
          </cell>
          <cell r="H86">
            <v>8</v>
          </cell>
          <cell r="I86">
            <v>8</v>
          </cell>
          <cell r="J86">
            <v>2</v>
          </cell>
          <cell r="K86">
            <v>2</v>
          </cell>
          <cell r="L86">
            <v>2</v>
          </cell>
          <cell r="M86">
            <v>2</v>
          </cell>
          <cell r="N86">
            <v>100</v>
          </cell>
          <cell r="O86">
            <v>100</v>
          </cell>
          <cell r="P86">
            <v>100</v>
          </cell>
          <cell r="Q86">
            <v>100</v>
          </cell>
        </row>
        <row r="87">
          <cell r="C87" t="str">
            <v>Инструмент</v>
          </cell>
          <cell r="E87">
            <v>0</v>
          </cell>
          <cell r="F87">
            <v>0</v>
          </cell>
          <cell r="G87">
            <v>2</v>
          </cell>
          <cell r="H87">
            <v>2</v>
          </cell>
          <cell r="I87">
            <v>4</v>
          </cell>
          <cell r="J87">
            <v>1</v>
          </cell>
          <cell r="K87">
            <v>1</v>
          </cell>
          <cell r="L87">
            <v>1</v>
          </cell>
          <cell r="M87">
            <v>1</v>
          </cell>
          <cell r="N87">
            <v>200</v>
          </cell>
          <cell r="O87">
            <v>200</v>
          </cell>
          <cell r="P87">
            <v>100</v>
          </cell>
          <cell r="Q87">
            <v>100</v>
          </cell>
        </row>
        <row r="88">
          <cell r="C88" t="str">
            <v>Производственный инвентарь</v>
          </cell>
          <cell r="E88">
            <v>92</v>
          </cell>
          <cell r="F88">
            <v>121</v>
          </cell>
          <cell r="G88">
            <v>247</v>
          </cell>
          <cell r="H88">
            <v>247</v>
          </cell>
          <cell r="I88">
            <v>248</v>
          </cell>
          <cell r="J88">
            <v>62</v>
          </cell>
          <cell r="K88">
            <v>62</v>
          </cell>
          <cell r="L88">
            <v>62</v>
          </cell>
          <cell r="M88">
            <v>62</v>
          </cell>
          <cell r="N88">
            <v>100.40485829959513</v>
          </cell>
          <cell r="O88">
            <v>100.40485829959513</v>
          </cell>
          <cell r="P88">
            <v>269.56521739130437</v>
          </cell>
          <cell r="Q88">
            <v>204.95867768595039</v>
          </cell>
        </row>
      </sheetData>
      <sheetData sheetId="9"/>
      <sheetData sheetId="10"/>
      <sheetData sheetId="11">
        <row r="6">
          <cell r="D6">
            <v>16251</v>
          </cell>
          <cell r="E6">
            <v>20402</v>
          </cell>
          <cell r="F6">
            <v>18126</v>
          </cell>
          <cell r="G6">
            <v>18126</v>
          </cell>
          <cell r="I6">
            <v>122.23325609621538</v>
          </cell>
          <cell r="J6">
            <v>122.23325609621538</v>
          </cell>
          <cell r="K6">
            <v>136.33622546304844</v>
          </cell>
          <cell r="L6">
            <v>108.5971963532987</v>
          </cell>
        </row>
        <row r="7">
          <cell r="D7">
            <v>2488</v>
          </cell>
          <cell r="E7">
            <v>1517</v>
          </cell>
          <cell r="F7">
            <v>1365</v>
          </cell>
          <cell r="G7">
            <v>1365</v>
          </cell>
          <cell r="I7">
            <v>87.912087912087912</v>
          </cell>
          <cell r="J7">
            <v>87.912087912087912</v>
          </cell>
          <cell r="K7">
            <v>48.231511254019296</v>
          </cell>
          <cell r="L7">
            <v>79.103493737640079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35273</v>
          </cell>
          <cell r="E9">
            <v>32069</v>
          </cell>
          <cell r="F9">
            <v>40808</v>
          </cell>
          <cell r="G9">
            <v>40808</v>
          </cell>
          <cell r="I9">
            <v>88.516957459321702</v>
          </cell>
          <cell r="J9">
            <v>88.516957459321702</v>
          </cell>
          <cell r="K9">
            <v>102.40694015252458</v>
          </cell>
          <cell r="L9">
            <v>112.63837350712527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54012</v>
          </cell>
          <cell r="E12">
            <v>53988</v>
          </cell>
          <cell r="F12">
            <v>60299</v>
          </cell>
          <cell r="G12">
            <v>60299</v>
          </cell>
          <cell r="I12">
            <v>98.638451715617165</v>
          </cell>
          <cell r="J12">
            <v>98.638451715617165</v>
          </cell>
          <cell r="K12">
            <v>110.11997333925794</v>
          </cell>
          <cell r="L12">
            <v>110.16892642809512</v>
          </cell>
        </row>
      </sheetData>
      <sheetData sheetId="12">
        <row r="6">
          <cell r="D6">
            <v>105345</v>
          </cell>
          <cell r="E6">
            <v>112503</v>
          </cell>
          <cell r="F6">
            <v>124737</v>
          </cell>
          <cell r="G6">
            <v>124737</v>
          </cell>
          <cell r="H6">
            <v>176120</v>
          </cell>
          <cell r="I6">
            <v>141.19307021974234</v>
          </cell>
          <cell r="J6">
            <v>141.19307021974234</v>
          </cell>
          <cell r="K6">
            <v>167.18401442878161</v>
          </cell>
          <cell r="L6">
            <v>156.54693652613707</v>
          </cell>
        </row>
        <row r="7">
          <cell r="D7">
            <v>92564</v>
          </cell>
          <cell r="E7">
            <v>102098</v>
          </cell>
          <cell r="F7">
            <v>113779</v>
          </cell>
          <cell r="G7">
            <v>113779</v>
          </cell>
          <cell r="H7">
            <v>164458</v>
          </cell>
          <cell r="I7">
            <v>144.54161136940914</v>
          </cell>
          <cell r="J7">
            <v>144.54161136940914</v>
          </cell>
          <cell r="K7">
            <v>177.66950434294111</v>
          </cell>
          <cell r="L7">
            <v>161.078571568493</v>
          </cell>
        </row>
        <row r="8">
          <cell r="D8">
            <v>12781</v>
          </cell>
          <cell r="E8">
            <v>10405</v>
          </cell>
          <cell r="F8">
            <v>10958</v>
          </cell>
          <cell r="G8">
            <v>10958</v>
          </cell>
          <cell r="H8">
            <v>11662</v>
          </cell>
          <cell r="I8">
            <v>106.42453002372696</v>
          </cell>
          <cell r="J8">
            <v>106.42453002372696</v>
          </cell>
          <cell r="K8">
            <v>91.244816524528588</v>
          </cell>
          <cell r="L8">
            <v>112.08073041806823</v>
          </cell>
        </row>
        <row r="10">
          <cell r="D10">
            <v>7302</v>
          </cell>
          <cell r="E10">
            <v>6289</v>
          </cell>
          <cell r="F10">
            <v>7254</v>
          </cell>
          <cell r="G10">
            <v>7254</v>
          </cell>
          <cell r="H10">
            <v>7936</v>
          </cell>
          <cell r="I10">
            <v>109.40170940170941</v>
          </cell>
          <cell r="J10">
            <v>109.40170940170941</v>
          </cell>
          <cell r="K10">
            <v>108.68255272528073</v>
          </cell>
          <cell r="L10">
            <v>126.18858324057878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7302</v>
          </cell>
          <cell r="E12">
            <v>6289</v>
          </cell>
          <cell r="F12">
            <v>7254</v>
          </cell>
          <cell r="G12">
            <v>7254</v>
          </cell>
          <cell r="H12">
            <v>7936</v>
          </cell>
          <cell r="I12">
            <v>109.40170940170941</v>
          </cell>
          <cell r="J12">
            <v>109.40170940170941</v>
          </cell>
          <cell r="K12">
            <v>108.68255272528073</v>
          </cell>
          <cell r="L12">
            <v>126.18858324057878</v>
          </cell>
        </row>
        <row r="14">
          <cell r="D14">
            <v>2631</v>
          </cell>
          <cell r="E14">
            <v>2198</v>
          </cell>
          <cell r="F14">
            <v>1915</v>
          </cell>
          <cell r="G14">
            <v>1915</v>
          </cell>
          <cell r="H14">
            <v>2095</v>
          </cell>
          <cell r="I14">
            <v>109.39947780678851</v>
          </cell>
          <cell r="J14">
            <v>109.39947780678851</v>
          </cell>
          <cell r="K14">
            <v>79.627518053971869</v>
          </cell>
          <cell r="L14">
            <v>95.31392174704277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2631</v>
          </cell>
          <cell r="E16">
            <v>2198</v>
          </cell>
          <cell r="F16">
            <v>1915</v>
          </cell>
          <cell r="G16">
            <v>1915</v>
          </cell>
          <cell r="H16">
            <v>2095</v>
          </cell>
          <cell r="I16">
            <v>109.39947780678851</v>
          </cell>
          <cell r="J16">
            <v>109.39947780678851</v>
          </cell>
          <cell r="K16">
            <v>79.627518053971869</v>
          </cell>
          <cell r="L16">
            <v>95.31392174704277</v>
          </cell>
        </row>
        <row r="18">
          <cell r="D18">
            <v>26520</v>
          </cell>
          <cell r="E18">
            <v>25738</v>
          </cell>
          <cell r="F18">
            <v>23989</v>
          </cell>
          <cell r="G18">
            <v>23989</v>
          </cell>
          <cell r="H18">
            <v>39150</v>
          </cell>
          <cell r="I18">
            <v>163.19979990829131</v>
          </cell>
          <cell r="J18">
            <v>163.19979990829131</v>
          </cell>
          <cell r="K18">
            <v>147.62443438914028</v>
          </cell>
          <cell r="L18">
            <v>152.10972103504545</v>
          </cell>
        </row>
        <row r="19">
          <cell r="D19">
            <v>24032</v>
          </cell>
          <cell r="E19">
            <v>24221</v>
          </cell>
          <cell r="F19">
            <v>22624</v>
          </cell>
          <cell r="G19">
            <v>22624</v>
          </cell>
          <cell r="H19">
            <v>37950</v>
          </cell>
          <cell r="I19">
            <v>167.74222065063648</v>
          </cell>
          <cell r="J19">
            <v>167.74222065063648</v>
          </cell>
          <cell r="K19">
            <v>157.91444740346205</v>
          </cell>
          <cell r="L19">
            <v>156.68221791007804</v>
          </cell>
        </row>
        <row r="20">
          <cell r="D20">
            <v>2488</v>
          </cell>
          <cell r="E20">
            <v>1517</v>
          </cell>
          <cell r="F20">
            <v>1365</v>
          </cell>
          <cell r="G20">
            <v>1365</v>
          </cell>
          <cell r="H20">
            <v>1200</v>
          </cell>
          <cell r="I20">
            <v>87.912087912087912</v>
          </cell>
          <cell r="J20">
            <v>87.912087912087912</v>
          </cell>
          <cell r="K20">
            <v>48.231511254019296</v>
          </cell>
          <cell r="L20">
            <v>79.103493737640079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D26">
            <v>68892</v>
          </cell>
          <cell r="E26">
            <v>78278</v>
          </cell>
          <cell r="F26">
            <v>91579</v>
          </cell>
          <cell r="G26">
            <v>91579</v>
          </cell>
          <cell r="H26">
            <v>126939</v>
          </cell>
          <cell r="I26">
            <v>138.6114720623724</v>
          </cell>
          <cell r="J26">
            <v>138.6114720623724</v>
          </cell>
          <cell r="K26">
            <v>184.25796899494861</v>
          </cell>
          <cell r="L26">
            <v>162.16433736171084</v>
          </cell>
        </row>
        <row r="27">
          <cell r="D27">
            <v>68532</v>
          </cell>
          <cell r="E27">
            <v>77877</v>
          </cell>
          <cell r="F27">
            <v>91155</v>
          </cell>
          <cell r="G27">
            <v>91155</v>
          </cell>
          <cell r="H27">
            <v>126508</v>
          </cell>
          <cell r="I27">
            <v>138.78339092754101</v>
          </cell>
          <cell r="J27">
            <v>138.78339092754101</v>
          </cell>
          <cell r="K27">
            <v>184.5969765948754</v>
          </cell>
          <cell r="L27">
            <v>162.44590829127984</v>
          </cell>
        </row>
        <row r="28">
          <cell r="D28">
            <v>360</v>
          </cell>
          <cell r="E28">
            <v>401</v>
          </cell>
          <cell r="F28">
            <v>424</v>
          </cell>
          <cell r="G28">
            <v>424</v>
          </cell>
          <cell r="H28">
            <v>431</v>
          </cell>
          <cell r="I28">
            <v>101.65094339622642</v>
          </cell>
          <cell r="J28">
            <v>101.65094339622642</v>
          </cell>
          <cell r="K28">
            <v>119.72222222222221</v>
          </cell>
          <cell r="L28">
            <v>107.48129675810473</v>
          </cell>
        </row>
        <row r="30">
          <cell r="D30">
            <v>95412</v>
          </cell>
          <cell r="E30">
            <v>104016</v>
          </cell>
          <cell r="F30">
            <v>115568</v>
          </cell>
          <cell r="G30">
            <v>115568</v>
          </cell>
          <cell r="H30">
            <v>166089</v>
          </cell>
          <cell r="I30">
            <v>143.71538834279386</v>
          </cell>
          <cell r="J30">
            <v>143.71538834279386</v>
          </cell>
          <cell r="K30">
            <v>174.07558797635519</v>
          </cell>
          <cell r="L30">
            <v>159.67639593908629</v>
          </cell>
        </row>
        <row r="31">
          <cell r="D31">
            <v>92564</v>
          </cell>
          <cell r="E31">
            <v>102098</v>
          </cell>
          <cell r="F31">
            <v>113779</v>
          </cell>
          <cell r="G31">
            <v>113779</v>
          </cell>
          <cell r="H31">
            <v>164458</v>
          </cell>
          <cell r="I31">
            <v>144.54161136940914</v>
          </cell>
          <cell r="J31">
            <v>144.54161136940914</v>
          </cell>
          <cell r="K31">
            <v>177.66950434294111</v>
          </cell>
          <cell r="L31">
            <v>161.078571568493</v>
          </cell>
        </row>
        <row r="32">
          <cell r="D32">
            <v>2848</v>
          </cell>
          <cell r="E32">
            <v>1918</v>
          </cell>
          <cell r="F32">
            <v>1789</v>
          </cell>
          <cell r="G32">
            <v>1789</v>
          </cell>
          <cell r="H32">
            <v>1631</v>
          </cell>
          <cell r="I32">
            <v>91.168250419228627</v>
          </cell>
          <cell r="J32">
            <v>91.168250419228627</v>
          </cell>
          <cell r="K32">
            <v>57.268258426966291</v>
          </cell>
          <cell r="L32">
            <v>85.03649635036497</v>
          </cell>
        </row>
        <row r="36">
          <cell r="F36">
            <v>1</v>
          </cell>
          <cell r="G36">
            <v>1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12</v>
          </cell>
          <cell r="E38">
            <v>12</v>
          </cell>
          <cell r="F38">
            <v>10</v>
          </cell>
          <cell r="G38">
            <v>10</v>
          </cell>
          <cell r="H38">
            <v>12</v>
          </cell>
          <cell r="I38">
            <v>120</v>
          </cell>
          <cell r="J38">
            <v>120</v>
          </cell>
          <cell r="K38">
            <v>100</v>
          </cell>
          <cell r="L38">
            <v>100</v>
          </cell>
        </row>
        <row r="40">
          <cell r="D40">
            <v>105345</v>
          </cell>
          <cell r="E40">
            <v>112503</v>
          </cell>
          <cell r="F40">
            <v>124737</v>
          </cell>
          <cell r="G40">
            <v>124737</v>
          </cell>
          <cell r="H40">
            <v>141058</v>
          </cell>
          <cell r="I40">
            <v>113.08432942911885</v>
          </cell>
          <cell r="J40">
            <v>113.08432942911885</v>
          </cell>
          <cell r="K40">
            <v>133.90099197873653</v>
          </cell>
          <cell r="L40">
            <v>125.38154538101207</v>
          </cell>
        </row>
        <row r="41">
          <cell r="D41">
            <v>105345</v>
          </cell>
          <cell r="E41">
            <v>112503</v>
          </cell>
          <cell r="F41">
            <v>111817</v>
          </cell>
          <cell r="G41">
            <v>111817</v>
          </cell>
          <cell r="H41">
            <v>131985</v>
          </cell>
          <cell r="I41">
            <v>118.03661339510091</v>
          </cell>
          <cell r="J41">
            <v>118.03661339510091</v>
          </cell>
          <cell r="K41">
            <v>125.28833831695856</v>
          </cell>
          <cell r="L41">
            <v>117.316871550092</v>
          </cell>
        </row>
        <row r="42">
          <cell r="F42">
            <v>12920</v>
          </cell>
          <cell r="G42">
            <v>12920</v>
          </cell>
          <cell r="H42">
            <v>9073</v>
          </cell>
          <cell r="I42">
            <v>70.224458204334354</v>
          </cell>
          <cell r="J42">
            <v>70.224458204334354</v>
          </cell>
          <cell r="K42">
            <v>0</v>
          </cell>
          <cell r="L42">
            <v>0</v>
          </cell>
        </row>
      </sheetData>
      <sheetData sheetId="13">
        <row r="6">
          <cell r="D6">
            <v>1165800</v>
          </cell>
          <cell r="E6">
            <v>1105429</v>
          </cell>
          <cell r="F6">
            <v>1121000</v>
          </cell>
          <cell r="G6">
            <v>1121000</v>
          </cell>
          <cell r="H6">
            <v>1164100</v>
          </cell>
          <cell r="I6">
            <v>103.84478144513827</v>
          </cell>
          <cell r="J6">
            <v>103.84478144513827</v>
          </cell>
          <cell r="K6">
            <v>99.854177388917492</v>
          </cell>
          <cell r="L6">
            <v>105.30753218886062</v>
          </cell>
        </row>
        <row r="8">
          <cell r="H8">
            <v>0.53846540341310822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626.82757611319937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H11">
            <v>1.21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1408.5609999999999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2035.3885761131992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4">
        <row r="6">
          <cell r="D6">
            <v>5470</v>
          </cell>
          <cell r="E6">
            <v>4244</v>
          </cell>
          <cell r="F6">
            <v>14797</v>
          </cell>
          <cell r="G6">
            <v>14797</v>
          </cell>
          <cell r="H6">
            <v>15408</v>
          </cell>
          <cell r="I6">
            <v>104.12921538149624</v>
          </cell>
          <cell r="J6">
            <v>104.12921538149624</v>
          </cell>
          <cell r="K6">
            <v>281.68190127970752</v>
          </cell>
          <cell r="L6">
            <v>363.05372290292178</v>
          </cell>
        </row>
        <row r="7">
          <cell r="D7">
            <v>5470</v>
          </cell>
          <cell r="E7">
            <v>4244</v>
          </cell>
          <cell r="F7">
            <v>14797</v>
          </cell>
          <cell r="G7">
            <v>14797</v>
          </cell>
          <cell r="H7">
            <v>15408</v>
          </cell>
          <cell r="I7">
            <v>104.12921538149624</v>
          </cell>
          <cell r="J7">
            <v>104.12921538149624</v>
          </cell>
          <cell r="K7">
            <v>281.68190127970752</v>
          </cell>
          <cell r="L7">
            <v>363.05372290292178</v>
          </cell>
        </row>
        <row r="9">
          <cell r="B9" t="str">
            <v>договор № ___ от ____</v>
          </cell>
          <cell r="D9">
            <v>5470</v>
          </cell>
          <cell r="E9">
            <v>4244</v>
          </cell>
          <cell r="F9">
            <v>14797</v>
          </cell>
          <cell r="G9">
            <v>14797</v>
          </cell>
          <cell r="H9">
            <v>15408</v>
          </cell>
          <cell r="I9">
            <v>104.12921538149624</v>
          </cell>
          <cell r="J9">
            <v>104.12921538149624</v>
          </cell>
          <cell r="K9">
            <v>281.68190127970752</v>
          </cell>
          <cell r="L9">
            <v>363.05372290292178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5">
          <cell r="D25">
            <v>3806</v>
          </cell>
          <cell r="E25">
            <v>12362</v>
          </cell>
          <cell r="F25">
            <v>6057</v>
          </cell>
          <cell r="G25">
            <v>6057</v>
          </cell>
          <cell r="H25">
            <v>6623</v>
          </cell>
          <cell r="I25">
            <v>109.34456001320785</v>
          </cell>
          <cell r="J25">
            <v>109.34456001320785</v>
          </cell>
          <cell r="K25">
            <v>174.01471361008933</v>
          </cell>
          <cell r="L25">
            <v>53.575473224397349</v>
          </cell>
        </row>
        <row r="27">
          <cell r="B27" t="str">
            <v>договор № ___ от ____</v>
          </cell>
          <cell r="D27">
            <v>3806</v>
          </cell>
          <cell r="E27">
            <v>12362</v>
          </cell>
          <cell r="F27">
            <v>6057</v>
          </cell>
          <cell r="G27">
            <v>6057</v>
          </cell>
          <cell r="H27">
            <v>6623</v>
          </cell>
          <cell r="I27">
            <v>109.34456001320785</v>
          </cell>
          <cell r="J27">
            <v>109.34456001320785</v>
          </cell>
          <cell r="K27">
            <v>174.01471361008933</v>
          </cell>
          <cell r="L27">
            <v>53.575473224397349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D31">
            <v>9276</v>
          </cell>
          <cell r="E31">
            <v>16606</v>
          </cell>
          <cell r="F31">
            <v>20854</v>
          </cell>
          <cell r="G31">
            <v>20854</v>
          </cell>
          <cell r="H31">
            <v>22031</v>
          </cell>
          <cell r="I31">
            <v>105.64400115085834</v>
          </cell>
          <cell r="J31">
            <v>105.64400115085834</v>
          </cell>
          <cell r="K31">
            <v>237.50539025442001</v>
          </cell>
          <cell r="L31">
            <v>132.66891485005419</v>
          </cell>
        </row>
      </sheetData>
      <sheetData sheetId="15">
        <row r="6">
          <cell r="D6">
            <v>672</v>
          </cell>
          <cell r="E6">
            <v>635</v>
          </cell>
          <cell r="F6">
            <v>928</v>
          </cell>
          <cell r="G6">
            <v>928</v>
          </cell>
          <cell r="I6">
            <v>106.78879310344827</v>
          </cell>
          <cell r="J6">
            <v>106.78879310344827</v>
          </cell>
          <cell r="K6">
            <v>147.4702380952381</v>
          </cell>
          <cell r="L6">
            <v>156.06299212598424</v>
          </cell>
        </row>
        <row r="8">
          <cell r="B8" t="str">
            <v>договор № ___ от ____</v>
          </cell>
          <cell r="D8">
            <v>672</v>
          </cell>
          <cell r="E8">
            <v>635</v>
          </cell>
          <cell r="F8">
            <v>928</v>
          </cell>
          <cell r="G8">
            <v>928</v>
          </cell>
          <cell r="H8">
            <v>991</v>
          </cell>
          <cell r="I8">
            <v>106.78879310344827</v>
          </cell>
          <cell r="J8">
            <v>106.78879310344827</v>
          </cell>
          <cell r="K8">
            <v>147.4702380952381</v>
          </cell>
          <cell r="L8">
            <v>156.06299212598424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1779</v>
          </cell>
          <cell r="E13">
            <v>3994</v>
          </cell>
          <cell r="F13">
            <v>6055</v>
          </cell>
          <cell r="G13">
            <v>6055</v>
          </cell>
          <cell r="I13">
            <v>108.5383980181668</v>
          </cell>
          <cell r="J13">
            <v>108.5383980181668</v>
          </cell>
          <cell r="K13">
            <v>369.42102304665542</v>
          </cell>
          <cell r="L13">
            <v>164.54682023034553</v>
          </cell>
        </row>
        <row r="15">
          <cell r="B15" t="str">
            <v>договор № ___ от ____</v>
          </cell>
          <cell r="D15">
            <v>1779</v>
          </cell>
          <cell r="E15">
            <v>3994</v>
          </cell>
          <cell r="F15">
            <v>6055</v>
          </cell>
          <cell r="G15">
            <v>6055</v>
          </cell>
          <cell r="H15">
            <v>6572</v>
          </cell>
          <cell r="I15">
            <v>108.5383980181668</v>
          </cell>
          <cell r="J15">
            <v>108.5383980181668</v>
          </cell>
          <cell r="K15">
            <v>369.42102304665542</v>
          </cell>
          <cell r="L15">
            <v>164.54682023034553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 t="str">
            <v>договор № ___ от ____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 t="str">
            <v>договор № ___ от ____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D27">
            <v>0</v>
          </cell>
          <cell r="E27">
            <v>0</v>
          </cell>
          <cell r="F27">
            <v>67</v>
          </cell>
          <cell r="G27">
            <v>67</v>
          </cell>
          <cell r="I27">
            <v>102.98507462686568</v>
          </cell>
          <cell r="J27">
            <v>102.98507462686568</v>
          </cell>
          <cell r="K27">
            <v>0</v>
          </cell>
          <cell r="L27">
            <v>0</v>
          </cell>
        </row>
        <row r="29">
          <cell r="B29" t="str">
            <v>договор № ___ от ____</v>
          </cell>
          <cell r="F29">
            <v>67</v>
          </cell>
          <cell r="G29">
            <v>67</v>
          </cell>
          <cell r="H29">
            <v>69</v>
          </cell>
          <cell r="I29">
            <v>102.98507462686568</v>
          </cell>
          <cell r="J29">
            <v>102.98507462686568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4">
          <cell r="D34">
            <v>216</v>
          </cell>
          <cell r="E34">
            <v>439</v>
          </cell>
          <cell r="F34">
            <v>2363</v>
          </cell>
          <cell r="G34">
            <v>2363</v>
          </cell>
          <cell r="I34">
            <v>103.21625052898857</v>
          </cell>
          <cell r="J34">
            <v>103.21625052898857</v>
          </cell>
          <cell r="K34">
            <v>1129.1666666666665</v>
          </cell>
          <cell r="L34">
            <v>555.58086560364461</v>
          </cell>
        </row>
        <row r="36">
          <cell r="B36" t="str">
            <v>договор № ___ от ____</v>
          </cell>
          <cell r="D36">
            <v>216</v>
          </cell>
          <cell r="E36">
            <v>439</v>
          </cell>
          <cell r="F36">
            <v>2363</v>
          </cell>
          <cell r="G36">
            <v>2363</v>
          </cell>
          <cell r="H36">
            <v>2439</v>
          </cell>
          <cell r="I36">
            <v>103.21625052898857</v>
          </cell>
          <cell r="J36">
            <v>103.21625052898857</v>
          </cell>
          <cell r="K36">
            <v>1129.1666666666665</v>
          </cell>
          <cell r="L36">
            <v>555.58086560364461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3">
          <cell r="B43" t="str">
            <v>договор № ___ от ____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 t="str">
            <v>договор № ___ от ____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договор № ___ от ____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договор № ___ от ____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1">
          <cell r="B51" t="str">
            <v>договор № ___ от ____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договор № ___ от ____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договор № ___ от ____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 t="str">
            <v>договор № ___ от ____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B58" t="str">
            <v>договор № ___ от ____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 t="str">
            <v>договор № ___ от ____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 t="str">
            <v>договор № ___ от ____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 t="str">
            <v>договор № ___ от ____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B65" t="str">
            <v>договор № ___ от ____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договор № ___ от ____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договор № ___ от ____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договор № ___ от ____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0">
          <cell r="D70">
            <v>6127</v>
          </cell>
          <cell r="E70">
            <v>6181</v>
          </cell>
          <cell r="F70">
            <v>3773</v>
          </cell>
          <cell r="G70">
            <v>3773</v>
          </cell>
          <cell r="I70">
            <v>108.58733103631062</v>
          </cell>
          <cell r="J70">
            <v>108.58733103631062</v>
          </cell>
          <cell r="K70">
            <v>66.867961481965082</v>
          </cell>
          <cell r="L70">
            <v>66.283772852289275</v>
          </cell>
        </row>
        <row r="72">
          <cell r="B72" t="str">
            <v>геодозия и гидрометеорология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 t="str">
            <v>здравоохранение</v>
          </cell>
          <cell r="D73">
            <v>8</v>
          </cell>
          <cell r="E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 t="str">
            <v>коммунальное хозяйство</v>
          </cell>
          <cell r="D74">
            <v>5939</v>
          </cell>
          <cell r="E74">
            <v>5930</v>
          </cell>
          <cell r="F74">
            <v>3501</v>
          </cell>
          <cell r="G74">
            <v>3501</v>
          </cell>
          <cell r="H74">
            <v>3802</v>
          </cell>
          <cell r="I74">
            <v>108.59754355898315</v>
          </cell>
          <cell r="J74">
            <v>108.59754355898315</v>
          </cell>
          <cell r="K74">
            <v>64.017511365549751</v>
          </cell>
          <cell r="L74">
            <v>64.114671163575039</v>
          </cell>
        </row>
        <row r="75">
          <cell r="B75" t="str">
            <v>наука</v>
          </cell>
          <cell r="D75">
            <v>156</v>
          </cell>
          <cell r="E75">
            <v>221</v>
          </cell>
          <cell r="F75">
            <v>240</v>
          </cell>
          <cell r="G75">
            <v>240</v>
          </cell>
          <cell r="H75">
            <v>261</v>
          </cell>
          <cell r="I75">
            <v>108.74999999999999</v>
          </cell>
          <cell r="J75">
            <v>108.74999999999999</v>
          </cell>
          <cell r="K75">
            <v>167.30769230769232</v>
          </cell>
          <cell r="L75">
            <v>118.09954751131222</v>
          </cell>
        </row>
        <row r="76">
          <cell r="B76" t="str">
            <v>пассажирский транспорт</v>
          </cell>
          <cell r="D76">
            <v>24</v>
          </cell>
          <cell r="E76">
            <v>27</v>
          </cell>
          <cell r="F76">
            <v>28</v>
          </cell>
          <cell r="G76">
            <v>28</v>
          </cell>
          <cell r="H76">
            <v>30</v>
          </cell>
          <cell r="I76">
            <v>107.14285714285714</v>
          </cell>
          <cell r="J76">
            <v>107.14285714285714</v>
          </cell>
          <cell r="K76">
            <v>125</v>
          </cell>
          <cell r="L76">
            <v>111.11111111111111</v>
          </cell>
        </row>
        <row r="77">
          <cell r="B77" t="str">
            <v>реклама</v>
          </cell>
          <cell r="E77">
            <v>3</v>
          </cell>
          <cell r="F77">
            <v>4</v>
          </cell>
          <cell r="G77">
            <v>4</v>
          </cell>
          <cell r="H77">
            <v>4</v>
          </cell>
          <cell r="I77">
            <v>100</v>
          </cell>
          <cell r="J77">
            <v>100</v>
          </cell>
          <cell r="K77">
            <v>0</v>
          </cell>
          <cell r="L77">
            <v>133.33333333333331</v>
          </cell>
        </row>
        <row r="78">
          <cell r="B78" t="str">
            <v>договор № ___ от ____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 t="str">
            <v>договор № ___ от ____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договор № ___ от ____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договор № ___ от ____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договор № ___ от ____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D84">
            <v>8794</v>
          </cell>
          <cell r="E84">
            <v>11249</v>
          </cell>
          <cell r="F84">
            <v>13186</v>
          </cell>
          <cell r="G84">
            <v>13186</v>
          </cell>
          <cell r="I84">
            <v>107.44729258304262</v>
          </cell>
          <cell r="J84">
            <v>107.44729258304262</v>
          </cell>
          <cell r="K84">
            <v>161.10984762337958</v>
          </cell>
          <cell r="L84">
            <v>125.94897324206596</v>
          </cell>
        </row>
      </sheetData>
      <sheetData sheetId="16"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E8">
            <v>16015</v>
          </cell>
          <cell r="F8">
            <v>16018</v>
          </cell>
          <cell r="G8">
            <v>16015</v>
          </cell>
          <cell r="H8">
            <v>16015</v>
          </cell>
          <cell r="I8">
            <v>17268</v>
          </cell>
          <cell r="J8">
            <v>107.82391507961286</v>
          </cell>
          <cell r="K8">
            <v>107.82391507961286</v>
          </cell>
          <cell r="L8">
            <v>107.82391507961286</v>
          </cell>
          <cell r="M8">
            <v>107.80372081408416</v>
          </cell>
        </row>
        <row r="9">
          <cell r="E9">
            <v>68.257099999999994</v>
          </cell>
          <cell r="F9">
            <v>68.257099999999994</v>
          </cell>
          <cell r="G9">
            <v>68.257099999999994</v>
          </cell>
          <cell r="H9">
            <v>68.257099999999994</v>
          </cell>
          <cell r="I9">
            <v>65.122399999999999</v>
          </cell>
          <cell r="J9">
            <v>95.407510720496475</v>
          </cell>
          <cell r="K9">
            <v>95.407510720496475</v>
          </cell>
          <cell r="L9">
            <v>95.407510720496475</v>
          </cell>
          <cell r="M9">
            <v>95.407510720496475</v>
          </cell>
        </row>
        <row r="11">
          <cell r="A11" t="str">
            <v>2.1</v>
          </cell>
          <cell r="B11" t="str">
            <v>договор № ___ от ____</v>
          </cell>
          <cell r="C11" t="str">
            <v>договор № ___ от ____</v>
          </cell>
          <cell r="D11" t="str">
            <v>тыс.руб.</v>
          </cell>
          <cell r="E11">
            <v>16015</v>
          </cell>
          <cell r="F11">
            <v>16018</v>
          </cell>
          <cell r="G11">
            <v>16015</v>
          </cell>
          <cell r="H11">
            <v>16015</v>
          </cell>
          <cell r="I11">
            <v>17268</v>
          </cell>
          <cell r="J11">
            <v>107.82391507961286</v>
          </cell>
          <cell r="K11">
            <v>107.82391507961286</v>
          </cell>
          <cell r="L11">
            <v>107.82391507961286</v>
          </cell>
          <cell r="M11">
            <v>107.80372081408416</v>
          </cell>
        </row>
        <row r="12">
          <cell r="B12" t="str">
            <v>площадь земли</v>
          </cell>
          <cell r="C12" t="str">
            <v>договор № ___ от ____</v>
          </cell>
          <cell r="D12" t="str">
            <v>га</v>
          </cell>
          <cell r="E12">
            <v>68.257099999999994</v>
          </cell>
          <cell r="F12">
            <v>68.257099999999994</v>
          </cell>
          <cell r="G12">
            <v>68.257099999999994</v>
          </cell>
          <cell r="H12">
            <v>68.257099999999994</v>
          </cell>
          <cell r="I12">
            <v>65.122399999999999</v>
          </cell>
          <cell r="J12">
            <v>95.407510720496475</v>
          </cell>
          <cell r="K12">
            <v>95.407510720496475</v>
          </cell>
          <cell r="L12">
            <v>95.407510720496475</v>
          </cell>
          <cell r="M12">
            <v>95.407510720496475</v>
          </cell>
        </row>
        <row r="13">
          <cell r="A13" t="str">
            <v>2.2</v>
          </cell>
          <cell r="B13" t="str">
            <v>договор № ___ от ____</v>
          </cell>
          <cell r="C13" t="str">
            <v>договор № ___ от ____</v>
          </cell>
          <cell r="D13" t="str">
            <v>тыс.руб.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площадь земли</v>
          </cell>
          <cell r="C14" t="str">
            <v>договор № ___ от ____</v>
          </cell>
          <cell r="D14" t="str">
            <v>га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2.3</v>
          </cell>
          <cell r="B15" t="str">
            <v>договор № ___ от ____</v>
          </cell>
          <cell r="C15" t="str">
            <v>договор № ___ от ____</v>
          </cell>
          <cell r="D15" t="str">
            <v>тыс.руб.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площадь земли</v>
          </cell>
          <cell r="C16" t="str">
            <v>договор № ___ от ____</v>
          </cell>
          <cell r="D16" t="str">
            <v>га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2.4</v>
          </cell>
          <cell r="B17" t="str">
            <v>договор № ___ от ____</v>
          </cell>
          <cell r="C17" t="str">
            <v>договор № ___ от ____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площадь земли</v>
          </cell>
          <cell r="C18" t="str">
            <v>договор № ___ от ____</v>
          </cell>
          <cell r="D18" t="str">
            <v>га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16015</v>
          </cell>
          <cell r="F20">
            <v>16018</v>
          </cell>
          <cell r="G20">
            <v>16015</v>
          </cell>
          <cell r="H20">
            <v>16015</v>
          </cell>
          <cell r="I20">
            <v>17268</v>
          </cell>
          <cell r="J20">
            <v>107.82391507961286</v>
          </cell>
          <cell r="K20">
            <v>107.82391507961286</v>
          </cell>
          <cell r="L20">
            <v>107.82391507961286</v>
          </cell>
          <cell r="M20">
            <v>107.80372081408416</v>
          </cell>
        </row>
      </sheetData>
      <sheetData sheetId="17">
        <row r="6">
          <cell r="D6">
            <v>1330</v>
          </cell>
          <cell r="E6">
            <v>1261.818</v>
          </cell>
          <cell r="F6">
            <v>1278</v>
          </cell>
          <cell r="G6">
            <v>1278</v>
          </cell>
          <cell r="H6">
            <v>1323</v>
          </cell>
          <cell r="I6">
            <v>103.52112676056338</v>
          </cell>
          <cell r="J6">
            <v>103.52112676056338</v>
          </cell>
          <cell r="K6">
            <v>99.473684210526315</v>
          </cell>
          <cell r="L6">
            <v>104.84871827791329</v>
          </cell>
        </row>
        <row r="7">
          <cell r="D7">
            <v>2311</v>
          </cell>
          <cell r="E7">
            <v>2381.0390000000002</v>
          </cell>
          <cell r="F7">
            <v>2328</v>
          </cell>
          <cell r="G7">
            <v>2328</v>
          </cell>
          <cell r="H7">
            <v>2328</v>
          </cell>
          <cell r="I7">
            <v>100</v>
          </cell>
          <cell r="J7">
            <v>100</v>
          </cell>
          <cell r="K7">
            <v>100.73561228905237</v>
          </cell>
          <cell r="L7">
            <v>97.772443038522255</v>
          </cell>
        </row>
        <row r="8">
          <cell r="D8">
            <v>443.22</v>
          </cell>
          <cell r="E8">
            <v>337.87756199999995</v>
          </cell>
          <cell r="F8">
            <v>579.79200000000003</v>
          </cell>
          <cell r="G8">
            <v>579.79200000000003</v>
          </cell>
          <cell r="H8">
            <v>629.13599999999997</v>
          </cell>
          <cell r="I8">
            <v>108.51063829787233</v>
          </cell>
          <cell r="J8">
            <v>108.51063829787233</v>
          </cell>
          <cell r="K8">
            <v>141.94666305672126</v>
          </cell>
          <cell r="L8">
            <v>186.20236167088245</v>
          </cell>
        </row>
        <row r="9">
          <cell r="D9">
            <v>443.22</v>
          </cell>
          <cell r="E9">
            <v>337.87756199999995</v>
          </cell>
          <cell r="F9">
            <v>579.79200000000003</v>
          </cell>
          <cell r="G9">
            <v>579.79200000000003</v>
          </cell>
          <cell r="H9">
            <v>629.13599999999997</v>
          </cell>
          <cell r="I9">
            <v>108.51063829787233</v>
          </cell>
          <cell r="J9">
            <v>108.51063829787233</v>
          </cell>
          <cell r="K9">
            <v>141.94666305672126</v>
          </cell>
          <cell r="L9">
            <v>186.20236167088245</v>
          </cell>
        </row>
        <row r="10">
          <cell r="D10">
            <v>2670</v>
          </cell>
          <cell r="E10">
            <v>2035.4069999999999</v>
          </cell>
          <cell r="F10">
            <v>2056</v>
          </cell>
          <cell r="G10">
            <v>2056</v>
          </cell>
          <cell r="H10">
            <v>2056</v>
          </cell>
          <cell r="I10">
            <v>100</v>
          </cell>
          <cell r="J10">
            <v>100</v>
          </cell>
          <cell r="K10">
            <v>77.00374531835206</v>
          </cell>
          <cell r="L10">
            <v>101.01173868420419</v>
          </cell>
        </row>
        <row r="11">
          <cell r="D11">
            <v>166</v>
          </cell>
          <cell r="E11">
            <v>166</v>
          </cell>
          <cell r="F11">
            <v>282</v>
          </cell>
          <cell r="G11">
            <v>282</v>
          </cell>
          <cell r="H11">
            <v>306</v>
          </cell>
          <cell r="I11">
            <v>108.51063829787233</v>
          </cell>
          <cell r="J11">
            <v>108.51063829787233</v>
          </cell>
          <cell r="K11">
            <v>184.33734939759037</v>
          </cell>
          <cell r="L11">
            <v>184.33734939759037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443.22</v>
          </cell>
          <cell r="E16">
            <v>337.87756199999995</v>
          </cell>
          <cell r="F16">
            <v>579.79200000000003</v>
          </cell>
          <cell r="G16">
            <v>579.79200000000003</v>
          </cell>
          <cell r="H16">
            <v>629.13599999999997</v>
          </cell>
          <cell r="I16">
            <v>108.51063829787233</v>
          </cell>
          <cell r="J16">
            <v>108.51063829787233</v>
          </cell>
          <cell r="K16">
            <v>141.94666305672126</v>
          </cell>
          <cell r="L16">
            <v>186.20236167088245</v>
          </cell>
        </row>
      </sheetData>
      <sheetData sheetId="18">
        <row r="7">
          <cell r="A7" t="str">
            <v>1.1</v>
          </cell>
          <cell r="B7" t="str">
            <v>Налог 1</v>
          </cell>
          <cell r="C7" t="str">
            <v>Налог 1</v>
          </cell>
          <cell r="D7" t="str">
            <v>тыс.руб.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 t="str">
            <v>налогооблагаемая база</v>
          </cell>
          <cell r="C8" t="str">
            <v>Налог 1</v>
          </cell>
          <cell r="D8" t="str">
            <v>тыс.руб.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ставка налога</v>
          </cell>
          <cell r="C9" t="str">
            <v>Налог 1</v>
          </cell>
          <cell r="D9" t="str">
            <v>%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1.2</v>
          </cell>
          <cell r="B10" t="str">
            <v>Налог 2</v>
          </cell>
          <cell r="C10" t="str">
            <v>Налог 2</v>
          </cell>
          <cell r="D10" t="str">
            <v>тыс.руб.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налогооблагаемая база</v>
          </cell>
          <cell r="C11" t="str">
            <v>Налог 2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ставка налога</v>
          </cell>
          <cell r="C12" t="str">
            <v>Налог 2</v>
          </cell>
          <cell r="D12" t="str">
            <v>%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1.3</v>
          </cell>
          <cell r="B13" t="str">
            <v>Налог</v>
          </cell>
          <cell r="C13" t="str">
            <v>Налог</v>
          </cell>
          <cell r="D13" t="str">
            <v>тыс.руб.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налогооблагаемая база</v>
          </cell>
          <cell r="C14" t="str">
            <v>Налог</v>
          </cell>
          <cell r="D14" t="str">
            <v>тыс.руб.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ставка налога</v>
          </cell>
          <cell r="C15" t="str">
            <v>Налог</v>
          </cell>
          <cell r="D15" t="str">
            <v>%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1.4</v>
          </cell>
          <cell r="B16" t="str">
            <v>Налог</v>
          </cell>
          <cell r="C16" t="str">
            <v>Налог</v>
          </cell>
          <cell r="D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налогооблагаемая база</v>
          </cell>
          <cell r="C17" t="str">
            <v>Налог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ставка налога</v>
          </cell>
          <cell r="C18" t="str">
            <v>Налог</v>
          </cell>
          <cell r="D18" t="str">
            <v>%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9">
        <row r="6">
          <cell r="D6">
            <v>125</v>
          </cell>
          <cell r="E6">
            <v>125</v>
          </cell>
          <cell r="F6">
            <v>125</v>
          </cell>
          <cell r="G6">
            <v>125</v>
          </cell>
          <cell r="I6">
            <v>86.4</v>
          </cell>
          <cell r="J6">
            <v>86.4</v>
          </cell>
          <cell r="K6">
            <v>86.4</v>
          </cell>
          <cell r="L6">
            <v>86.4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655</v>
          </cell>
          <cell r="E8">
            <v>655</v>
          </cell>
          <cell r="F8">
            <v>655</v>
          </cell>
          <cell r="G8">
            <v>655</v>
          </cell>
          <cell r="I8">
            <v>79.389312977099237</v>
          </cell>
          <cell r="J8">
            <v>79.389312977099237</v>
          </cell>
          <cell r="K8">
            <v>79.389312977099237</v>
          </cell>
          <cell r="L8">
            <v>79.389312977099237</v>
          </cell>
        </row>
        <row r="9">
          <cell r="D9">
            <v>59</v>
          </cell>
          <cell r="E9">
            <v>59</v>
          </cell>
          <cell r="F9">
            <v>59</v>
          </cell>
          <cell r="G9">
            <v>59</v>
          </cell>
          <cell r="I9">
            <v>115.2542372881356</v>
          </cell>
          <cell r="J9">
            <v>115.2542372881356</v>
          </cell>
          <cell r="K9">
            <v>115.2542372881356</v>
          </cell>
          <cell r="L9">
            <v>115.2542372881356</v>
          </cell>
        </row>
        <row r="10">
          <cell r="D10">
            <v>810</v>
          </cell>
          <cell r="E10">
            <v>-1324</v>
          </cell>
          <cell r="F10">
            <v>690</v>
          </cell>
          <cell r="G10">
            <v>690</v>
          </cell>
          <cell r="I10">
            <v>206.66666666666669</v>
          </cell>
          <cell r="J10">
            <v>206.66666666666669</v>
          </cell>
          <cell r="K10">
            <v>176.04938271604937</v>
          </cell>
          <cell r="L10">
            <v>-107.70392749244712</v>
          </cell>
        </row>
        <row r="11">
          <cell r="D11">
            <v>1649</v>
          </cell>
          <cell r="E11">
            <v>-485</v>
          </cell>
          <cell r="F11">
            <v>1529</v>
          </cell>
          <cell r="G11">
            <v>1529</v>
          </cell>
          <cell r="I11">
            <v>138.78351863963374</v>
          </cell>
          <cell r="J11">
            <v>138.78351863963374</v>
          </cell>
          <cell r="K11">
            <v>128.68405093996361</v>
          </cell>
          <cell r="L11">
            <v>-437.52577319587635</v>
          </cell>
        </row>
      </sheetData>
      <sheetData sheetId="20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316</v>
          </cell>
          <cell r="F6">
            <v>597</v>
          </cell>
          <cell r="G6">
            <v>1255</v>
          </cell>
          <cell r="H6">
            <v>1255</v>
          </cell>
          <cell r="I6">
            <v>1322</v>
          </cell>
          <cell r="J6">
            <v>105.33864541832669</v>
          </cell>
          <cell r="K6">
            <v>105.33864541832669</v>
          </cell>
          <cell r="L6">
            <v>418.35443037974687</v>
          </cell>
          <cell r="M6">
            <v>221.44053601340033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E8">
            <v>316</v>
          </cell>
          <cell r="F8">
            <v>597</v>
          </cell>
          <cell r="G8">
            <v>1255</v>
          </cell>
          <cell r="H8">
            <v>1255</v>
          </cell>
          <cell r="I8">
            <v>1322</v>
          </cell>
          <cell r="J8">
            <v>105.33864541832669</v>
          </cell>
          <cell r="K8">
            <v>105.33864541832669</v>
          </cell>
          <cell r="L8">
            <v>418.35443037974687</v>
          </cell>
          <cell r="M8">
            <v>221.44053601340033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&lt;Учебное заведение&gt;</v>
          </cell>
          <cell r="B18" t="str">
            <v>тыс.руб.</v>
          </cell>
          <cell r="C18" t="str">
            <v>1</v>
          </cell>
          <cell r="D18" t="str">
            <v>&lt;Учебное заведение&gt;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договор № ___ от ____</v>
          </cell>
          <cell r="B20" t="str">
            <v>тыс.руб.</v>
          </cell>
          <cell r="C20" t="str">
            <v>2</v>
          </cell>
          <cell r="D20" t="str">
            <v>&lt;Учебное заведение&gt;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&lt;Учебное заведение&gt;</v>
          </cell>
          <cell r="B22" t="str">
            <v>тыс.руб.</v>
          </cell>
          <cell r="C22" t="str">
            <v>1</v>
          </cell>
          <cell r="D22" t="str">
            <v>&lt;Учебное заведение&gt;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договор № ___ от ____</v>
          </cell>
          <cell r="B24" t="str">
            <v>тыс.руб.</v>
          </cell>
          <cell r="C24" t="str">
            <v>2</v>
          </cell>
          <cell r="D24" t="str">
            <v>&lt;Учебное заведение&gt;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&lt;Учебное заведение&gt;</v>
          </cell>
          <cell r="B26" t="str">
            <v>тыс.руб.</v>
          </cell>
          <cell r="C26" t="str">
            <v>1</v>
          </cell>
          <cell r="D26" t="str">
            <v>&lt;Учебное заведение&gt;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A28" t="str">
            <v>договор № ___ от ____</v>
          </cell>
          <cell r="B28" t="str">
            <v>тыс.руб.</v>
          </cell>
          <cell r="C28" t="str">
            <v>2</v>
          </cell>
          <cell r="D28" t="str">
            <v>&lt;Учебное заведение&gt;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30">
          <cell r="A30" t="str">
            <v>&lt;Учебное заведение&gt;</v>
          </cell>
          <cell r="B30" t="str">
            <v>тыс.руб.</v>
          </cell>
          <cell r="C30" t="str">
            <v>1</v>
          </cell>
          <cell r="D30" t="str">
            <v>&lt;Учебное заведение&gt;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2">
          <cell r="A32" t="str">
            <v>договор № ___ от ____</v>
          </cell>
          <cell r="B32" t="str">
            <v>тыс.руб.</v>
          </cell>
          <cell r="C32" t="str">
            <v>2</v>
          </cell>
          <cell r="D32" t="str">
            <v>&lt;Учебное заведение&gt;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&lt;Учебное заведение&gt;</v>
          </cell>
          <cell r="B34" t="str">
            <v>тыс.руб.</v>
          </cell>
          <cell r="C34" t="str">
            <v>1</v>
          </cell>
          <cell r="D34" t="str">
            <v>&lt;Учебное заведение&gt;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A36" t="str">
            <v>договор № ___ от ____</v>
          </cell>
          <cell r="B36" t="str">
            <v>тыс.руб.</v>
          </cell>
          <cell r="C36" t="str">
            <v>2</v>
          </cell>
          <cell r="D36" t="str">
            <v>&lt;Учебное заведение&gt;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8">
          <cell r="A38" t="str">
            <v>&lt;Учебное заведение&gt;</v>
          </cell>
          <cell r="B38" t="str">
            <v>тыс.руб.</v>
          </cell>
          <cell r="C38" t="str">
            <v>1</v>
          </cell>
          <cell r="D38" t="str">
            <v>&lt;Учебное заведение&gt;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A40" t="str">
            <v>договор № ___ от ____</v>
          </cell>
          <cell r="B40" t="str">
            <v>тыс.руб.</v>
          </cell>
          <cell r="C40" t="str">
            <v>2</v>
          </cell>
          <cell r="D40" t="str">
            <v>&lt;Учебное заведение&gt;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4">
          <cell r="A54" t="str">
            <v>&lt;Учебное заведение&gt;</v>
          </cell>
          <cell r="B54" t="str">
            <v>тыс.руб.</v>
          </cell>
          <cell r="C54" t="str">
            <v>1</v>
          </cell>
          <cell r="D54" t="str">
            <v>&lt;Учебное заведение&gt;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6">
          <cell r="A56" t="str">
            <v>договор № ___ от ____</v>
          </cell>
          <cell r="B56" t="str">
            <v>тыс.руб.</v>
          </cell>
          <cell r="C56" t="str">
            <v>2</v>
          </cell>
          <cell r="D56" t="str">
            <v>&lt;Учебное заведение&gt;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8">
          <cell r="A58" t="str">
            <v>&lt;Учебное заведение&gt;</v>
          </cell>
          <cell r="B58" t="str">
            <v>тыс.руб.</v>
          </cell>
          <cell r="C58" t="str">
            <v>1</v>
          </cell>
          <cell r="D58" t="str">
            <v>&lt;Учебное заведение&gt;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60">
          <cell r="A60" t="str">
            <v>договор № ___ от ____</v>
          </cell>
          <cell r="B60" t="str">
            <v>тыс.руб.</v>
          </cell>
          <cell r="C60" t="str">
            <v>2</v>
          </cell>
          <cell r="D60" t="str">
            <v>&lt;Учебное заведение&gt;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6">
          <cell r="A66" t="str">
            <v>&lt;Учебное заведение&gt;</v>
          </cell>
          <cell r="B66" t="str">
            <v>тыс.руб.</v>
          </cell>
          <cell r="C66" t="str">
            <v>1</v>
          </cell>
          <cell r="D66" t="str">
            <v>&lt;Учебное заведение&gt;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8">
          <cell r="A68" t="str">
            <v>договор № ___ от ____</v>
          </cell>
          <cell r="B68" t="str">
            <v>тыс.руб.</v>
          </cell>
          <cell r="C68" t="str">
            <v>2</v>
          </cell>
          <cell r="D68" t="str">
            <v>&lt;Учебное заведение&gt;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8">
          <cell r="E88">
            <v>316</v>
          </cell>
          <cell r="F88">
            <v>597</v>
          </cell>
          <cell r="G88">
            <v>1255</v>
          </cell>
          <cell r="H88">
            <v>1255</v>
          </cell>
          <cell r="J88">
            <v>105.33864541832669</v>
          </cell>
          <cell r="K88">
            <v>105.33864541832669</v>
          </cell>
          <cell r="L88">
            <v>418.35443037974687</v>
          </cell>
          <cell r="M88">
            <v>221.44053601340033</v>
          </cell>
        </row>
      </sheetData>
      <sheetData sheetId="2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40</v>
          </cell>
          <cell r="E8">
            <v>30</v>
          </cell>
          <cell r="F8">
            <v>302</v>
          </cell>
          <cell r="G8">
            <v>302</v>
          </cell>
          <cell r="I8">
            <v>102.64900662251655</v>
          </cell>
          <cell r="J8">
            <v>102.64900662251655</v>
          </cell>
          <cell r="K8">
            <v>775</v>
          </cell>
          <cell r="L8">
            <v>1033.3333333333335</v>
          </cell>
        </row>
        <row r="9">
          <cell r="D9">
            <v>48</v>
          </cell>
          <cell r="E9">
            <v>50</v>
          </cell>
          <cell r="F9">
            <v>292</v>
          </cell>
          <cell r="G9">
            <v>292</v>
          </cell>
          <cell r="I9">
            <v>103.08219178082192</v>
          </cell>
          <cell r="J9">
            <v>103.08219178082192</v>
          </cell>
          <cell r="K9">
            <v>627.08333333333326</v>
          </cell>
          <cell r="L9">
            <v>602</v>
          </cell>
        </row>
        <row r="10">
          <cell r="D10">
            <v>44</v>
          </cell>
          <cell r="E10">
            <v>37</v>
          </cell>
          <cell r="F10">
            <v>345</v>
          </cell>
          <cell r="G10">
            <v>345</v>
          </cell>
          <cell r="I10">
            <v>103.18840579710144</v>
          </cell>
          <cell r="J10">
            <v>103.18840579710144</v>
          </cell>
          <cell r="K10">
            <v>809.09090909090912</v>
          </cell>
          <cell r="L10">
            <v>962.16216216216208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132</v>
          </cell>
          <cell r="E13">
            <v>117</v>
          </cell>
          <cell r="F13">
            <v>939</v>
          </cell>
          <cell r="G13">
            <v>939</v>
          </cell>
          <cell r="I13">
            <v>102.98189563365283</v>
          </cell>
          <cell r="J13">
            <v>102.98189563365283</v>
          </cell>
          <cell r="K13">
            <v>732.57575757575762</v>
          </cell>
          <cell r="L13">
            <v>826.49572649572656</v>
          </cell>
        </row>
      </sheetData>
      <sheetData sheetId="22">
        <row r="6">
          <cell r="A6" t="str">
            <v>1.</v>
          </cell>
          <cell r="B6" t="str">
            <v>Количество командированных</v>
          </cell>
          <cell r="C6" t="str">
            <v>чел.</v>
          </cell>
          <cell r="N6">
            <v>0</v>
          </cell>
        </row>
        <row r="7">
          <cell r="A7" t="str">
            <v>2.</v>
          </cell>
          <cell r="B7" t="str">
            <v>Количество человеко-дней</v>
          </cell>
          <cell r="C7" t="str">
            <v>чел-дн.</v>
          </cell>
          <cell r="N7">
            <v>0</v>
          </cell>
        </row>
        <row r="8">
          <cell r="A8" t="str">
            <v>3.</v>
          </cell>
          <cell r="B8" t="str">
            <v>Оплата проезда к месту командировки</v>
          </cell>
          <cell r="C8" t="str">
            <v>тыс.руб.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B9" t="str">
            <v xml:space="preserve"> - стоимость проезда в 1 сторону</v>
          </cell>
          <cell r="C9" t="str">
            <v>руб.</v>
          </cell>
        </row>
        <row r="10">
          <cell r="A10" t="str">
            <v>4.</v>
          </cell>
          <cell r="B10" t="str">
            <v>Наем жилого помещения</v>
          </cell>
          <cell r="C10" t="str">
            <v>тыс.руб.</v>
          </cell>
          <cell r="N10">
            <v>0</v>
          </cell>
        </row>
        <row r="11">
          <cell r="B11" t="str">
            <v xml:space="preserve"> - стоимость 1 суток найма жилого помещения</v>
          </cell>
          <cell r="C11" t="str">
            <v>руб.</v>
          </cell>
        </row>
        <row r="12">
          <cell r="A12" t="str">
            <v>5.</v>
          </cell>
          <cell r="B12" t="str">
            <v>Суточные в пределах норм</v>
          </cell>
          <cell r="C12" t="str">
            <v>тыс.руб.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</row>
        <row r="13">
          <cell r="B13" t="str">
            <v xml:space="preserve"> - размер суточных</v>
          </cell>
          <cell r="C13" t="str">
            <v>руб.</v>
          </cell>
        </row>
        <row r="14">
          <cell r="A14" t="str">
            <v>6.</v>
          </cell>
          <cell r="B14" t="str">
            <v>Оформление виз, паспортов и т.п.</v>
          </cell>
          <cell r="C14" t="str">
            <v>тыс.руб.</v>
          </cell>
          <cell r="N14">
            <v>0</v>
          </cell>
        </row>
        <row r="15">
          <cell r="A15" t="str">
            <v>7.</v>
          </cell>
          <cell r="B15" t="str">
            <v>Прочие</v>
          </cell>
          <cell r="C15" t="str">
            <v>тыс.руб.</v>
          </cell>
          <cell r="N15">
            <v>0</v>
          </cell>
        </row>
        <row r="16">
          <cell r="A16" t="str">
            <v>8.</v>
          </cell>
          <cell r="B16" t="str">
            <v>Всего расходов</v>
          </cell>
          <cell r="C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</row>
        <row r="18">
          <cell r="A18" t="str">
            <v>1.</v>
          </cell>
          <cell r="B18" t="str">
            <v>Количество командированных</v>
          </cell>
          <cell r="C18" t="str">
            <v>чел.</v>
          </cell>
          <cell r="N18">
            <v>0</v>
          </cell>
        </row>
        <row r="19">
          <cell r="A19" t="str">
            <v>2.</v>
          </cell>
          <cell r="B19" t="str">
            <v>Количество человеко-дней</v>
          </cell>
          <cell r="C19" t="str">
            <v>чел-дн.</v>
          </cell>
          <cell r="N19">
            <v>0</v>
          </cell>
        </row>
        <row r="20">
          <cell r="A20" t="str">
            <v>3.</v>
          </cell>
          <cell r="B20" t="str">
            <v>Оплата проезда к месту командировки</v>
          </cell>
          <cell r="C20" t="str">
            <v>тыс.руб.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</row>
        <row r="21">
          <cell r="B21" t="str">
            <v xml:space="preserve"> - стоимость проезда в 1 сторону</v>
          </cell>
          <cell r="C21" t="str">
            <v>руб.</v>
          </cell>
        </row>
        <row r="22">
          <cell r="A22" t="str">
            <v>4.</v>
          </cell>
          <cell r="B22" t="str">
            <v>Наем жилого помещения</v>
          </cell>
          <cell r="C22" t="str">
            <v>тыс.руб.</v>
          </cell>
          <cell r="N22">
            <v>0</v>
          </cell>
        </row>
        <row r="23">
          <cell r="B23" t="str">
            <v xml:space="preserve"> - стоимость 1 суток найма жилого помещения</v>
          </cell>
          <cell r="C23" t="str">
            <v>руб.</v>
          </cell>
        </row>
        <row r="24">
          <cell r="A24" t="str">
            <v>5.</v>
          </cell>
          <cell r="B24" t="str">
            <v>Суточные в пределах норм</v>
          </cell>
          <cell r="C24" t="str">
            <v>тыс.руб.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</row>
        <row r="25">
          <cell r="B25" t="str">
            <v xml:space="preserve"> - размер суточных</v>
          </cell>
          <cell r="C25" t="str">
            <v>руб.</v>
          </cell>
        </row>
        <row r="26">
          <cell r="A26" t="str">
            <v>6.</v>
          </cell>
          <cell r="B26" t="str">
            <v>Оформление виз, паспортов и т.п.</v>
          </cell>
          <cell r="C26" t="str">
            <v>тыс.руб.</v>
          </cell>
          <cell r="N26">
            <v>0</v>
          </cell>
        </row>
        <row r="27">
          <cell r="A27" t="str">
            <v>7.</v>
          </cell>
          <cell r="B27" t="str">
            <v>Прочие</v>
          </cell>
          <cell r="C27" t="str">
            <v>тыс.руб.</v>
          </cell>
          <cell r="N27">
            <v>0</v>
          </cell>
        </row>
        <row r="28">
          <cell r="A28" t="str">
            <v>8.</v>
          </cell>
          <cell r="B28" t="str">
            <v>Всего расходов</v>
          </cell>
          <cell r="C28" t="str">
            <v>тыс.руб.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</row>
      </sheetData>
      <sheetData sheetId="23">
        <row r="6">
          <cell r="D6">
            <v>2396</v>
          </cell>
          <cell r="E6">
            <v>2169</v>
          </cell>
          <cell r="F6">
            <v>2396</v>
          </cell>
          <cell r="G6">
            <v>2396</v>
          </cell>
          <cell r="I6">
            <v>66.485809682804671</v>
          </cell>
          <cell r="J6">
            <v>66.485809682804671</v>
          </cell>
          <cell r="K6">
            <v>66.485809682804671</v>
          </cell>
          <cell r="L6">
            <v>73.443983402489636</v>
          </cell>
        </row>
        <row r="8">
          <cell r="B8" t="str">
            <v>договор № ___ от ____</v>
          </cell>
          <cell r="D8">
            <v>2396</v>
          </cell>
          <cell r="E8">
            <v>2169</v>
          </cell>
          <cell r="F8">
            <v>2396</v>
          </cell>
          <cell r="G8">
            <v>2396</v>
          </cell>
          <cell r="H8">
            <v>1593</v>
          </cell>
          <cell r="I8">
            <v>66.485809682804671</v>
          </cell>
          <cell r="J8">
            <v>66.485809682804671</v>
          </cell>
          <cell r="K8">
            <v>66.485809682804671</v>
          </cell>
          <cell r="L8">
            <v>73.443983402489636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2">
          <cell r="D12">
            <v>49</v>
          </cell>
          <cell r="E12">
            <v>49</v>
          </cell>
          <cell r="F12">
            <v>49</v>
          </cell>
          <cell r="G12">
            <v>49</v>
          </cell>
          <cell r="I12">
            <v>124.48979591836735</v>
          </cell>
          <cell r="J12">
            <v>124.48979591836735</v>
          </cell>
          <cell r="K12">
            <v>124.48979591836735</v>
          </cell>
          <cell r="L12">
            <v>124.48979591836735</v>
          </cell>
        </row>
        <row r="14">
          <cell r="B14" t="str">
            <v>договор № ___ от ____</v>
          </cell>
          <cell r="D14">
            <v>49</v>
          </cell>
          <cell r="E14">
            <v>49</v>
          </cell>
          <cell r="F14">
            <v>49</v>
          </cell>
          <cell r="G14">
            <v>49</v>
          </cell>
          <cell r="H14">
            <v>61</v>
          </cell>
          <cell r="I14">
            <v>124.48979591836735</v>
          </cell>
          <cell r="J14">
            <v>124.48979591836735</v>
          </cell>
          <cell r="K14">
            <v>124.48979591836735</v>
          </cell>
          <cell r="L14">
            <v>124.48979591836735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B20" t="str">
            <v>договор № ___ от ____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B26" t="str">
            <v>договор № ___ от ____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26</v>
          </cell>
          <cell r="E30">
            <v>26</v>
          </cell>
          <cell r="F30">
            <v>26</v>
          </cell>
          <cell r="G30">
            <v>26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2">
          <cell r="B32" t="str">
            <v>договор № ___ от ____</v>
          </cell>
          <cell r="D32">
            <v>26</v>
          </cell>
          <cell r="E32">
            <v>26</v>
          </cell>
          <cell r="F32">
            <v>26</v>
          </cell>
          <cell r="G32">
            <v>26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B38" t="str">
            <v>договор № ___ от ____</v>
          </cell>
          <cell r="H38">
            <v>1264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 t="str">
            <v>договор № ___ от ____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2">
          <cell r="D42">
            <v>2471</v>
          </cell>
          <cell r="E42">
            <v>2244</v>
          </cell>
          <cell r="F42">
            <v>2471</v>
          </cell>
          <cell r="G42">
            <v>2471</v>
          </cell>
          <cell r="I42">
            <v>118.08984216916227</v>
          </cell>
          <cell r="J42">
            <v>118.08984216916227</v>
          </cell>
          <cell r="K42">
            <v>118.08984216916227</v>
          </cell>
          <cell r="L42">
            <v>130.03565062388591</v>
          </cell>
        </row>
      </sheetData>
      <sheetData sheetId="24">
        <row r="6">
          <cell r="A6" t="str">
            <v>&lt;Наименование работ 1&gt;</v>
          </cell>
          <cell r="B6" t="str">
            <v>тыс.руб.</v>
          </cell>
          <cell r="C6" t="str">
            <v>1</v>
          </cell>
          <cell r="D6" t="str">
            <v>&lt;Наименование работ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&lt;Наименование работ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&lt;Наименование работ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&lt;Наименование работ 2&gt;</v>
          </cell>
          <cell r="B11" t="str">
            <v>тыс.руб.</v>
          </cell>
          <cell r="C11" t="str">
            <v>1</v>
          </cell>
          <cell r="D11" t="str">
            <v>&lt;Наименование работ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&lt;Наименование работ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&lt;Наименование работ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&lt;Наименование работ 3&gt;</v>
          </cell>
          <cell r="B16" t="str">
            <v>тыс.руб.</v>
          </cell>
          <cell r="C16" t="str">
            <v>1</v>
          </cell>
          <cell r="D16" t="str">
            <v>&lt;Наименование работ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&lt;Наименование работ 3&gt;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&lt;Наименование работ&gt;</v>
          </cell>
          <cell r="B20" t="str">
            <v>тыс.руб.</v>
          </cell>
          <cell r="C20" t="str">
            <v>1</v>
          </cell>
          <cell r="D20" t="str">
            <v>&lt;Наименование работ&gt;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&lt;Наименование работ&gt;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Прочие расходы на НИОКР</v>
          </cell>
          <cell r="B24" t="str">
            <v>тыс.руб.</v>
          </cell>
          <cell r="C24" t="str">
            <v>1</v>
          </cell>
          <cell r="D24" t="str">
            <v>Прочие расходы на НИОКР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договор № ___ от ____</v>
          </cell>
          <cell r="B26" t="str">
            <v>тыс.руб.</v>
          </cell>
          <cell r="C26" t="str">
            <v>2</v>
          </cell>
          <cell r="D26" t="str">
            <v>Прочие расходы на НИОКР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договор № ___ от ____</v>
          </cell>
          <cell r="B27" t="str">
            <v>тыс.руб.</v>
          </cell>
          <cell r="C27" t="str">
            <v>2</v>
          </cell>
          <cell r="D27" t="str">
            <v>Прочие расходы на НИОКР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</sheetData>
      <sheetData sheetId="25">
        <row r="6">
          <cell r="G6">
            <v>240</v>
          </cell>
          <cell r="H6">
            <v>251</v>
          </cell>
          <cell r="I6">
            <v>207</v>
          </cell>
          <cell r="J6">
            <v>207</v>
          </cell>
          <cell r="K6">
            <v>352</v>
          </cell>
          <cell r="L6">
            <v>170.04830917874395</v>
          </cell>
          <cell r="M6">
            <v>170.04830917874395</v>
          </cell>
          <cell r="N6">
            <v>146.66666666666666</v>
          </cell>
          <cell r="O6">
            <v>140.23904382470121</v>
          </cell>
        </row>
        <row r="8">
          <cell r="A8" t="str">
            <v>1.1</v>
          </cell>
          <cell r="B8" t="str">
            <v>договор № ___ от ____ (объект 1)</v>
          </cell>
          <cell r="C8" t="str">
            <v>1</v>
          </cell>
          <cell r="D8" t="str">
            <v>договор № ___ от ____ (объект 1)</v>
          </cell>
          <cell r="E8" t="str">
            <v>Всего</v>
          </cell>
          <cell r="F8" t="str">
            <v>тыс.руб.</v>
          </cell>
          <cell r="G8">
            <v>240</v>
          </cell>
          <cell r="H8">
            <v>251</v>
          </cell>
          <cell r="I8">
            <v>207</v>
          </cell>
          <cell r="J8">
            <v>207</v>
          </cell>
          <cell r="K8">
            <v>352</v>
          </cell>
          <cell r="L8">
            <v>170.04830917874395</v>
          </cell>
          <cell r="M8">
            <v>170.04830917874395</v>
          </cell>
          <cell r="N8">
            <v>146.66666666666666</v>
          </cell>
          <cell r="O8">
            <v>140.23904382470121</v>
          </cell>
        </row>
        <row r="9">
          <cell r="B9" t="str">
            <v>арендная плата</v>
          </cell>
          <cell r="C9" t="str">
            <v>2</v>
          </cell>
          <cell r="D9" t="str">
            <v>договор № ___ от ____ (объект 1)</v>
          </cell>
          <cell r="E9" t="str">
            <v>Арендная плата</v>
          </cell>
          <cell r="F9" t="str">
            <v>тыс.руб.</v>
          </cell>
          <cell r="G9">
            <v>240</v>
          </cell>
          <cell r="H9">
            <v>251</v>
          </cell>
          <cell r="I9">
            <v>207</v>
          </cell>
          <cell r="J9">
            <v>207</v>
          </cell>
          <cell r="K9">
            <v>352</v>
          </cell>
          <cell r="L9">
            <v>170.04830917874395</v>
          </cell>
          <cell r="M9">
            <v>170.04830917874395</v>
          </cell>
          <cell r="N9">
            <v>146.66666666666666</v>
          </cell>
          <cell r="O9">
            <v>140.23904382470121</v>
          </cell>
        </row>
        <row r="10">
          <cell r="B10" t="str">
            <v>амортизация*</v>
          </cell>
          <cell r="C10" t="str">
            <v>3</v>
          </cell>
          <cell r="D10" t="str">
            <v>договор № ___ от ____ (объект 1)</v>
          </cell>
          <cell r="E10" t="str">
            <v>Амортизация</v>
          </cell>
          <cell r="F10" t="str">
            <v>тыс.руб.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1.2</v>
          </cell>
          <cell r="B11" t="str">
            <v>договор № ___ от ____ (объект 2)</v>
          </cell>
          <cell r="C11" t="str">
            <v>1</v>
          </cell>
          <cell r="D11" t="str">
            <v>договор № ___ от ____ (объект 2)</v>
          </cell>
          <cell r="E11" t="str">
            <v>Всего</v>
          </cell>
          <cell r="F11" t="str">
            <v>тыс.руб.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арендная плата</v>
          </cell>
          <cell r="C12" t="str">
            <v>2</v>
          </cell>
          <cell r="D12" t="str">
            <v>договор № ___ от ____ (объект 2)</v>
          </cell>
          <cell r="E12" t="str">
            <v>Арендная плата</v>
          </cell>
          <cell r="F12" t="str">
            <v>тыс.руб.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амортизация*</v>
          </cell>
          <cell r="C13" t="str">
            <v>3</v>
          </cell>
          <cell r="D13" t="str">
            <v>договор № ___ от ____ (объект 2)</v>
          </cell>
          <cell r="E13" t="str">
            <v>Амортизация</v>
          </cell>
          <cell r="F13" t="str">
            <v>тыс.руб.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1.3</v>
          </cell>
          <cell r="B14" t="str">
            <v>договор № ___ от ____ (объект 3)</v>
          </cell>
          <cell r="C14" t="str">
            <v>1</v>
          </cell>
          <cell r="D14" t="str">
            <v>договор № ___ от ____ (объект 3)</v>
          </cell>
          <cell r="E14" t="str">
            <v>Всего</v>
          </cell>
          <cell r="F14" t="str">
            <v>тыс.руб.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арендная плата</v>
          </cell>
          <cell r="C15" t="str">
            <v>2</v>
          </cell>
          <cell r="D15" t="str">
            <v>договор № ___ от ____ (объект 3)</v>
          </cell>
          <cell r="E15" t="str">
            <v>Арендная плата</v>
          </cell>
          <cell r="F15" t="str">
            <v>тыс.руб.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амортизация*</v>
          </cell>
          <cell r="C16" t="str">
            <v>3</v>
          </cell>
          <cell r="D16" t="str">
            <v>договор № ___ от ____ (объект 3)</v>
          </cell>
          <cell r="E16" t="str">
            <v>Амортизация</v>
          </cell>
          <cell r="F16" t="str">
            <v>тыс.руб.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1.4</v>
          </cell>
          <cell r="B17" t="str">
            <v>договор № ___ от ____ (объект 2)</v>
          </cell>
          <cell r="C17" t="str">
            <v>1</v>
          </cell>
          <cell r="D17" t="str">
            <v>договор № ___ от ____ (объект 2)</v>
          </cell>
          <cell r="E17" t="str">
            <v>Всего</v>
          </cell>
          <cell r="F17" t="str">
            <v>тыс.руб.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арендная плата</v>
          </cell>
          <cell r="C18" t="str">
            <v>2</v>
          </cell>
          <cell r="D18" t="str">
            <v>договор № ___ от ____ (объект 2)</v>
          </cell>
          <cell r="E18" t="str">
            <v>Арендная плата</v>
          </cell>
          <cell r="F18" t="str">
            <v>тыс.руб.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амортизация*</v>
          </cell>
          <cell r="C19" t="str">
            <v>3</v>
          </cell>
          <cell r="D19" t="str">
            <v>договор № ___ от ____ (объект 2)</v>
          </cell>
          <cell r="E19" t="str">
            <v>Амортизация</v>
          </cell>
          <cell r="F19" t="str">
            <v>тыс.руб.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1.5</v>
          </cell>
          <cell r="B20" t="str">
            <v>договор № ___ от ____ (объект 2)</v>
          </cell>
          <cell r="C20" t="str">
            <v>1</v>
          </cell>
          <cell r="D20" t="str">
            <v>договор № ___ от ____ (объект 2)</v>
          </cell>
          <cell r="E20" t="str">
            <v>Всего</v>
          </cell>
          <cell r="F20" t="str">
            <v>тыс.руб.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арендная плата</v>
          </cell>
          <cell r="C21" t="str">
            <v>2</v>
          </cell>
          <cell r="D21" t="str">
            <v>договор № ___ от ____ (объект 2)</v>
          </cell>
          <cell r="E21" t="str">
            <v>Арендная плата</v>
          </cell>
          <cell r="F21" t="str">
            <v>тыс.руб.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амортизация*</v>
          </cell>
          <cell r="C22" t="str">
            <v>3</v>
          </cell>
          <cell r="D22" t="str">
            <v>договор № ___ от ____ (объект 2)</v>
          </cell>
          <cell r="E22" t="str">
            <v>Амортизация</v>
          </cell>
          <cell r="F22" t="str">
            <v>тыс.руб.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1.6</v>
          </cell>
          <cell r="B23" t="str">
            <v>договор № ___ от ____ (объект 2)</v>
          </cell>
          <cell r="C23" t="str">
            <v>1</v>
          </cell>
          <cell r="D23" t="str">
            <v>договор № ___ от ____ (объект 2)</v>
          </cell>
          <cell r="E23" t="str">
            <v>Всего</v>
          </cell>
          <cell r="F23" t="str">
            <v>тыс.руб.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арендная плата</v>
          </cell>
          <cell r="C24" t="str">
            <v>2</v>
          </cell>
          <cell r="D24" t="str">
            <v>договор № ___ от ____ (объект 2)</v>
          </cell>
          <cell r="E24" t="str">
            <v>Арендная плата</v>
          </cell>
          <cell r="F24" t="str">
            <v>тыс.руб.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амортизация*</v>
          </cell>
          <cell r="C25" t="str">
            <v>3</v>
          </cell>
          <cell r="D25" t="str">
            <v>договор № ___ от ____ (объект 2)</v>
          </cell>
          <cell r="E25" t="str">
            <v>Амортизация</v>
          </cell>
          <cell r="F25" t="str">
            <v>тыс.руб.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A29" t="str">
            <v>2.1</v>
          </cell>
          <cell r="B29" t="str">
            <v>договор № ___ от ____ (объект 1)</v>
          </cell>
          <cell r="C29" t="str">
            <v>1</v>
          </cell>
          <cell r="D29" t="str">
            <v>договор № ___ от ____ (объект 1)</v>
          </cell>
          <cell r="E29" t="str">
            <v>Всего</v>
          </cell>
          <cell r="F29" t="str">
            <v>тыс.руб.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арендная плата</v>
          </cell>
          <cell r="C30" t="str">
            <v>2</v>
          </cell>
          <cell r="D30" t="str">
            <v>договор № ___ от ____ (объект 1)</v>
          </cell>
          <cell r="E30" t="str">
            <v>Арендная плата</v>
          </cell>
          <cell r="F30" t="str">
            <v>тыс.руб.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амортизация*</v>
          </cell>
          <cell r="C31" t="str">
            <v>3</v>
          </cell>
          <cell r="D31" t="str">
            <v>договор № ___ от ____ (объект 1)</v>
          </cell>
          <cell r="E31" t="str">
            <v>Амортизация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2.2</v>
          </cell>
          <cell r="B32" t="str">
            <v>договор № ___ от ____ (объект 2)</v>
          </cell>
          <cell r="C32" t="str">
            <v>1</v>
          </cell>
          <cell r="D32" t="str">
            <v>договор № ___ от ____ (объект 2)</v>
          </cell>
          <cell r="E32" t="str">
            <v>Всего</v>
          </cell>
          <cell r="F32" t="str">
            <v>тыс.руб.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арендная плата</v>
          </cell>
          <cell r="C33" t="str">
            <v>2</v>
          </cell>
          <cell r="D33" t="str">
            <v>договор № ___ от ____ (объект 2)</v>
          </cell>
          <cell r="E33" t="str">
            <v>Арендная плата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амортизация*</v>
          </cell>
          <cell r="C34" t="str">
            <v>3</v>
          </cell>
          <cell r="D34" t="str">
            <v>договор № ___ от ____ (объект 2)</v>
          </cell>
          <cell r="E34" t="str">
            <v>Амортизация</v>
          </cell>
          <cell r="F34" t="str">
            <v>тыс.руб.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2.3</v>
          </cell>
          <cell r="B35" t="str">
            <v>договор № ___ от ____ (объект 3)</v>
          </cell>
          <cell r="C35" t="str">
            <v>1</v>
          </cell>
          <cell r="D35" t="str">
            <v>договор № ___ от ____ (объект 3)</v>
          </cell>
          <cell r="E35" t="str">
            <v>Всего</v>
          </cell>
          <cell r="F35" t="str">
            <v>тыс.руб.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арендная плата</v>
          </cell>
          <cell r="C36" t="str">
            <v>2</v>
          </cell>
          <cell r="D36" t="str">
            <v>договор № ___ от ____ (объект 3)</v>
          </cell>
          <cell r="E36" t="str">
            <v>Арендная плата</v>
          </cell>
          <cell r="F36" t="str">
            <v>тыс.руб.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амортизация*</v>
          </cell>
          <cell r="C37" t="str">
            <v>3</v>
          </cell>
          <cell r="D37" t="str">
            <v>договор № ___ от ____ (объект 3)</v>
          </cell>
          <cell r="E37" t="str">
            <v>Амортизация</v>
          </cell>
          <cell r="F37" t="str">
            <v>тыс.руб.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2.4</v>
          </cell>
          <cell r="B38" t="str">
            <v>договор № ___ от ____ (объект 2)</v>
          </cell>
          <cell r="C38" t="str">
            <v>1</v>
          </cell>
          <cell r="D38" t="str">
            <v>договор № ___ от ____ (объект 2)</v>
          </cell>
          <cell r="E38" t="str">
            <v>Всего</v>
          </cell>
          <cell r="F38" t="str">
            <v>тыс.руб.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арендная плата</v>
          </cell>
          <cell r="C39" t="str">
            <v>2</v>
          </cell>
          <cell r="D39" t="str">
            <v>договор № ___ от ____ (объект 2)</v>
          </cell>
          <cell r="E39" t="str">
            <v>Арендная плата</v>
          </cell>
          <cell r="F39" t="str">
            <v>тыс.руб.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амортизация*</v>
          </cell>
          <cell r="C40" t="str">
            <v>3</v>
          </cell>
          <cell r="D40" t="str">
            <v>договор № ___ от ____ (объект 2)</v>
          </cell>
          <cell r="E40" t="str">
            <v>Амортизация</v>
          </cell>
          <cell r="F40" t="str">
            <v>тыс.руб.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240</v>
          </cell>
          <cell r="H42">
            <v>251</v>
          </cell>
          <cell r="I42">
            <v>207</v>
          </cell>
          <cell r="J42">
            <v>207</v>
          </cell>
          <cell r="K42">
            <v>352</v>
          </cell>
          <cell r="L42">
            <v>170.04830917874395</v>
          </cell>
          <cell r="M42">
            <v>170.04830917874395</v>
          </cell>
          <cell r="N42">
            <v>146.66666666666666</v>
          </cell>
          <cell r="O42">
            <v>140.23904382470121</v>
          </cell>
        </row>
      </sheetData>
      <sheetData sheetId="26">
        <row r="6">
          <cell r="D6">
            <v>500</v>
          </cell>
          <cell r="E6">
            <v>453</v>
          </cell>
          <cell r="F6">
            <v>500</v>
          </cell>
          <cell r="G6">
            <v>500</v>
          </cell>
          <cell r="H6">
            <v>543</v>
          </cell>
          <cell r="I6">
            <v>108.60000000000001</v>
          </cell>
          <cell r="J6">
            <v>108.60000000000001</v>
          </cell>
          <cell r="K6">
            <v>108.60000000000001</v>
          </cell>
          <cell r="L6">
            <v>119.86754966887416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500</v>
          </cell>
          <cell r="E17">
            <v>459</v>
          </cell>
          <cell r="F17">
            <v>488</v>
          </cell>
          <cell r="G17">
            <v>488</v>
          </cell>
          <cell r="H17">
            <v>530</v>
          </cell>
          <cell r="I17">
            <v>108.60655737704919</v>
          </cell>
          <cell r="J17">
            <v>108.60655737704919</v>
          </cell>
          <cell r="K17">
            <v>106</v>
          </cell>
          <cell r="L17">
            <v>115.46840958605664</v>
          </cell>
        </row>
        <row r="18">
          <cell r="D18">
            <v>1000</v>
          </cell>
          <cell r="E18">
            <v>912</v>
          </cell>
          <cell r="F18">
            <v>988</v>
          </cell>
          <cell r="G18">
            <v>988</v>
          </cell>
          <cell r="H18">
            <v>1073</v>
          </cell>
          <cell r="I18">
            <v>108.60323886639675</v>
          </cell>
          <cell r="J18">
            <v>108.60323886639675</v>
          </cell>
          <cell r="K18">
            <v>107.3</v>
          </cell>
          <cell r="L18">
            <v>117.65350877192982</v>
          </cell>
        </row>
      </sheetData>
      <sheetData sheetId="27">
        <row r="6">
          <cell r="A6" t="str">
            <v>Дезинфекция</v>
          </cell>
          <cell r="B6" t="str">
            <v>тыс.руб.</v>
          </cell>
          <cell r="C6" t="str">
            <v>1</v>
          </cell>
          <cell r="D6" t="str">
            <v>Дезинфекция</v>
          </cell>
          <cell r="E6">
            <v>20</v>
          </cell>
          <cell r="F6">
            <v>19</v>
          </cell>
          <cell r="G6">
            <v>12</v>
          </cell>
          <cell r="H6">
            <v>12</v>
          </cell>
          <cell r="I6">
            <v>13</v>
          </cell>
          <cell r="J6">
            <v>108.33333333333333</v>
          </cell>
          <cell r="K6">
            <v>108.33333333333333</v>
          </cell>
          <cell r="L6">
            <v>65</v>
          </cell>
          <cell r="M6">
            <v>68.421052631578945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Дезинфекция</v>
          </cell>
          <cell r="E8">
            <v>20</v>
          </cell>
          <cell r="F8">
            <v>19</v>
          </cell>
          <cell r="G8">
            <v>12</v>
          </cell>
          <cell r="H8">
            <v>12</v>
          </cell>
          <cell r="I8">
            <v>13</v>
          </cell>
          <cell r="J8">
            <v>108.33333333333333</v>
          </cell>
          <cell r="K8">
            <v>108.33333333333333</v>
          </cell>
          <cell r="L8">
            <v>65</v>
          </cell>
          <cell r="M8">
            <v>68.421052631578945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Дезинфекция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Тех. и методическая литература</v>
          </cell>
          <cell r="B11" t="str">
            <v>тыс.руб.</v>
          </cell>
          <cell r="C11" t="str">
            <v>1</v>
          </cell>
          <cell r="D11" t="str">
            <v>Тех. и методическая литература</v>
          </cell>
          <cell r="E11">
            <v>60</v>
          </cell>
          <cell r="F11">
            <v>34</v>
          </cell>
          <cell r="G11">
            <v>36</v>
          </cell>
          <cell r="H11">
            <v>36</v>
          </cell>
          <cell r="I11">
            <v>39</v>
          </cell>
          <cell r="J11">
            <v>108.33333333333333</v>
          </cell>
          <cell r="K11">
            <v>108.33333333333333</v>
          </cell>
          <cell r="L11">
            <v>65</v>
          </cell>
          <cell r="M11">
            <v>114.70588235294117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Тех. и методическая литература</v>
          </cell>
          <cell r="E13">
            <v>60</v>
          </cell>
          <cell r="F13">
            <v>34</v>
          </cell>
          <cell r="G13">
            <v>36</v>
          </cell>
          <cell r="H13">
            <v>36</v>
          </cell>
          <cell r="I13">
            <v>39</v>
          </cell>
          <cell r="J13">
            <v>108.33333333333333</v>
          </cell>
          <cell r="K13">
            <v>108.33333333333333</v>
          </cell>
          <cell r="L13">
            <v>65</v>
          </cell>
          <cell r="M13">
            <v>114.70588235294117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Тех. и методическая литература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&lt;Статья затрат&gt;</v>
          </cell>
          <cell r="B16" t="str">
            <v>тыс.руб.</v>
          </cell>
          <cell r="C16" t="str">
            <v>1</v>
          </cell>
          <cell r="D16" t="str">
            <v>&lt;Статья затрат&gt;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&lt;Статья затрат&gt;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Иные прочие расходы</v>
          </cell>
          <cell r="B20" t="str">
            <v>тыс.руб.</v>
          </cell>
          <cell r="C20" t="str">
            <v>1</v>
          </cell>
          <cell r="D20" t="str">
            <v>Иные прочие расходы</v>
          </cell>
          <cell r="E20">
            <v>1233</v>
          </cell>
          <cell r="F20">
            <v>1050</v>
          </cell>
          <cell r="G20">
            <v>1038</v>
          </cell>
          <cell r="H20">
            <v>1038</v>
          </cell>
          <cell r="I20">
            <v>300</v>
          </cell>
          <cell r="J20">
            <v>28.901734104046245</v>
          </cell>
          <cell r="K20">
            <v>28.901734104046245</v>
          </cell>
          <cell r="L20">
            <v>24.330900243309003</v>
          </cell>
          <cell r="M20">
            <v>28.571428571428569</v>
          </cell>
        </row>
        <row r="22">
          <cell r="A22" t="str">
            <v>Лицензии</v>
          </cell>
          <cell r="B22" t="str">
            <v>тыс.руб.</v>
          </cell>
          <cell r="C22" t="str">
            <v>2</v>
          </cell>
          <cell r="D22" t="str">
            <v>Иные прочие расходы</v>
          </cell>
          <cell r="E22">
            <v>48</v>
          </cell>
          <cell r="F22">
            <v>92</v>
          </cell>
          <cell r="G22">
            <v>100</v>
          </cell>
          <cell r="H22">
            <v>100</v>
          </cell>
          <cell r="I22">
            <v>109</v>
          </cell>
          <cell r="J22">
            <v>109.00000000000001</v>
          </cell>
          <cell r="K22">
            <v>109.00000000000001</v>
          </cell>
          <cell r="L22">
            <v>227.08333333333334</v>
          </cell>
          <cell r="M22">
            <v>118.4782608695652</v>
          </cell>
        </row>
        <row r="23">
          <cell r="A23" t="str">
            <v>Энергия</v>
          </cell>
          <cell r="B23" t="str">
            <v>тыс.руб.</v>
          </cell>
          <cell r="C23" t="str">
            <v>2</v>
          </cell>
          <cell r="D23" t="str">
            <v>Иные прочие расходы</v>
          </cell>
          <cell r="E23">
            <v>677</v>
          </cell>
          <cell r="F23">
            <v>804</v>
          </cell>
          <cell r="G23">
            <v>762</v>
          </cell>
          <cell r="H23">
            <v>762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E26">
            <v>508</v>
          </cell>
          <cell r="F26">
            <v>154</v>
          </cell>
          <cell r="G26">
            <v>176</v>
          </cell>
          <cell r="H26">
            <v>176</v>
          </cell>
          <cell r="J26">
            <v>108.52272727272727</v>
          </cell>
          <cell r="K26">
            <v>108.52272727272727</v>
          </cell>
          <cell r="L26">
            <v>37.598425196850393</v>
          </cell>
          <cell r="M26">
            <v>124.02597402597402</v>
          </cell>
        </row>
        <row r="27"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1313</v>
          </cell>
          <cell r="F30">
            <v>1103</v>
          </cell>
          <cell r="G30">
            <v>1086</v>
          </cell>
          <cell r="H30">
            <v>1086</v>
          </cell>
          <cell r="J30">
            <v>32.412523020257829</v>
          </cell>
          <cell r="K30">
            <v>32.412523020257829</v>
          </cell>
          <cell r="L30">
            <v>9.2081031307550649</v>
          </cell>
          <cell r="M30">
            <v>26.808834729626806</v>
          </cell>
        </row>
      </sheetData>
      <sheetData sheetId="28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D11">
            <v>726590</v>
          </cell>
          <cell r="E11">
            <v>711265</v>
          </cell>
          <cell r="F11">
            <v>722136</v>
          </cell>
          <cell r="G11">
            <v>722136</v>
          </cell>
          <cell r="H11">
            <v>725504</v>
          </cell>
          <cell r="I11">
            <v>100.4663941418237</v>
          </cell>
          <cell r="J11">
            <v>100.4663941418237</v>
          </cell>
          <cell r="K11">
            <v>99.850534689439712</v>
          </cell>
          <cell r="L11">
            <v>102.00192614567003</v>
          </cell>
        </row>
        <row r="12">
          <cell r="D12">
            <v>2.2000000000000002</v>
          </cell>
          <cell r="E12">
            <v>2.2000000000000002</v>
          </cell>
          <cell r="F12">
            <v>2.2000000000000002</v>
          </cell>
          <cell r="G12">
            <v>2.2000000000000002</v>
          </cell>
          <cell r="H12">
            <v>2.2000000000000002</v>
          </cell>
          <cell r="I12">
            <v>100</v>
          </cell>
          <cell r="J12">
            <v>100</v>
          </cell>
          <cell r="K12">
            <v>100</v>
          </cell>
          <cell r="L12">
            <v>100</v>
          </cell>
        </row>
        <row r="13">
          <cell r="D13">
            <v>15984.980000000003</v>
          </cell>
          <cell r="E13">
            <v>15647.830000000002</v>
          </cell>
          <cell r="F13">
            <v>15886.992000000002</v>
          </cell>
          <cell r="G13">
            <v>15886.992000000002</v>
          </cell>
          <cell r="H13">
            <v>15961</v>
          </cell>
          <cell r="I13">
            <v>100.46584022954124</v>
          </cell>
          <cell r="J13">
            <v>100.46584022954124</v>
          </cell>
          <cell r="K13">
            <v>99.849984172642053</v>
          </cell>
          <cell r="L13">
            <v>102.00136376737221</v>
          </cell>
        </row>
      </sheetData>
      <sheetData sheetId="29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643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H8">
            <v>643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договор № ___ от ____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 t="str">
            <v>договор № ___ от ____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F20">
            <v>8636</v>
          </cell>
          <cell r="G20">
            <v>8636</v>
          </cell>
          <cell r="H20">
            <v>7414.8</v>
          </cell>
          <cell r="I20">
            <v>85.859194071329327</v>
          </cell>
          <cell r="J20">
            <v>85.859194071329327</v>
          </cell>
          <cell r="K20">
            <v>0</v>
          </cell>
          <cell r="L20">
            <v>0</v>
          </cell>
        </row>
        <row r="21">
          <cell r="F21">
            <v>71967</v>
          </cell>
          <cell r="G21">
            <v>71967</v>
          </cell>
          <cell r="H21">
            <v>61790</v>
          </cell>
          <cell r="I21">
            <v>85.858796392791135</v>
          </cell>
          <cell r="J21">
            <v>85.858796392791135</v>
          </cell>
          <cell r="K21">
            <v>0</v>
          </cell>
          <cell r="L21">
            <v>0</v>
          </cell>
        </row>
        <row r="22">
          <cell r="F22">
            <v>12</v>
          </cell>
          <cell r="G22">
            <v>12</v>
          </cell>
          <cell r="H22">
            <v>12</v>
          </cell>
          <cell r="I22">
            <v>100</v>
          </cell>
          <cell r="J22">
            <v>100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договор № ___ от ____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9">
          <cell r="D39">
            <v>0</v>
          </cell>
          <cell r="E39">
            <v>0</v>
          </cell>
          <cell r="F39">
            <v>8636</v>
          </cell>
          <cell r="G39">
            <v>8636</v>
          </cell>
          <cell r="H39">
            <v>8057.8</v>
          </cell>
          <cell r="I39">
            <v>93.304770727188512</v>
          </cell>
          <cell r="J39">
            <v>93.304770727188512</v>
          </cell>
          <cell r="K39">
            <v>0</v>
          </cell>
          <cell r="L39">
            <v>0</v>
          </cell>
        </row>
      </sheetData>
      <sheetData sheetId="30">
        <row r="5">
          <cell r="E5" t="str">
            <v>Сумма кредита</v>
          </cell>
          <cell r="J5" t="str">
            <v>величина процентов</v>
          </cell>
        </row>
        <row r="6">
          <cell r="E6">
            <v>71967</v>
          </cell>
          <cell r="F6" t="str">
            <v>январь 2005</v>
          </cell>
          <cell r="G6" t="str">
            <v>январь 2006</v>
          </cell>
          <cell r="H6">
            <v>365</v>
          </cell>
          <cell r="I6">
            <v>12</v>
          </cell>
          <cell r="J6">
            <v>8636.0400000000009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H21">
            <v>0</v>
          </cell>
          <cell r="J21">
            <v>0</v>
          </cell>
        </row>
        <row r="23">
          <cell r="E23">
            <v>71967</v>
          </cell>
          <cell r="H23">
            <v>365</v>
          </cell>
          <cell r="I23">
            <v>12.000000000000002</v>
          </cell>
          <cell r="J23">
            <v>8636.0400000000009</v>
          </cell>
        </row>
        <row r="26">
          <cell r="J26" t="str">
            <v>тыс. руб.</v>
          </cell>
        </row>
        <row r="27">
          <cell r="E27" t="str">
            <v>Сумма кредита</v>
          </cell>
          <cell r="J27" t="str">
            <v>величина процентов</v>
          </cell>
        </row>
        <row r="28">
          <cell r="E28">
            <v>61790</v>
          </cell>
          <cell r="F28" t="str">
            <v>январь 2006</v>
          </cell>
          <cell r="G28" t="str">
            <v>январь 2007</v>
          </cell>
          <cell r="H28">
            <v>365</v>
          </cell>
          <cell r="I28">
            <v>12</v>
          </cell>
          <cell r="J28">
            <v>7414.8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H42">
            <v>0</v>
          </cell>
          <cell r="J42">
            <v>0</v>
          </cell>
        </row>
        <row r="44">
          <cell r="E44">
            <v>61790</v>
          </cell>
          <cell r="H44">
            <v>365</v>
          </cell>
          <cell r="I44">
            <v>12.000000000000002</v>
          </cell>
          <cell r="J44">
            <v>7414.8</v>
          </cell>
        </row>
      </sheetData>
      <sheetData sheetId="31">
        <row r="7">
          <cell r="A7" t="str">
            <v>1.</v>
          </cell>
          <cell r="B7" t="str">
            <v>&lt;Статья расходов 1&gt;</v>
          </cell>
          <cell r="C7" t="str">
            <v>1</v>
          </cell>
          <cell r="D7" t="str">
            <v>&lt;Статья расходов 1&gt;</v>
          </cell>
          <cell r="F7" t="str">
            <v>тыс.руб.</v>
          </cell>
          <cell r="G7">
            <v>47110</v>
          </cell>
          <cell r="H7">
            <v>38941.1</v>
          </cell>
          <cell r="I7">
            <v>45085</v>
          </cell>
          <cell r="J7">
            <v>82289</v>
          </cell>
          <cell r="K7">
            <v>33018</v>
          </cell>
          <cell r="L7">
            <v>73.235000554508161</v>
          </cell>
          <cell r="M7">
            <v>40.12443947550706</v>
          </cell>
          <cell r="N7">
            <v>70.087030354489485</v>
          </cell>
          <cell r="O7">
            <v>84.789592487115158</v>
          </cell>
        </row>
        <row r="9">
          <cell r="B9" t="str">
            <v xml:space="preserve">Реконструкция электротехнических сооружений. Башня ревизии трансформаторов на ОРУ-220, договор №05-03/1109 от 31.12.04 </v>
          </cell>
          <cell r="D9" t="str">
            <v>&lt;Статья расходов 1&gt;</v>
          </cell>
          <cell r="F9" t="str">
            <v xml:space="preserve">тыс. руб. </v>
          </cell>
          <cell r="H9">
            <v>581.9</v>
          </cell>
          <cell r="I9">
            <v>1000</v>
          </cell>
          <cell r="J9">
            <v>1000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 xml:space="preserve">Реконструкция теплофикационной установки, договор №05-03/233 от 28.03.05, 05-03/221 от 28.03.05 </v>
          </cell>
          <cell r="C10" t="str">
            <v>1.1</v>
          </cell>
          <cell r="D10" t="str">
            <v>&lt;Статья расходов 1&gt;</v>
          </cell>
          <cell r="E10" t="str">
            <v xml:space="preserve">Реконструкция теплофикационной установки, договор №05-03/233 от 28.03.05, 05-03/221 от 28.03.05 </v>
          </cell>
          <cell r="F10" t="str">
            <v xml:space="preserve">тыс. руб. </v>
          </cell>
          <cell r="G10">
            <v>3000</v>
          </cell>
          <cell r="H10">
            <v>7184.6</v>
          </cell>
          <cell r="I10">
            <v>3600</v>
          </cell>
          <cell r="J10">
            <v>3600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G11">
            <v>20300</v>
          </cell>
          <cell r="H11">
            <v>526.6</v>
          </cell>
          <cell r="I11">
            <v>21000</v>
          </cell>
          <cell r="J11">
            <v>21000</v>
          </cell>
          <cell r="K11">
            <v>9221</v>
          </cell>
          <cell r="L11">
            <v>43.909523809523812</v>
          </cell>
          <cell r="M11">
            <v>43.909523809523812</v>
          </cell>
        </row>
        <row r="12">
          <cell r="G12">
            <v>9000</v>
          </cell>
          <cell r="H12">
            <v>11870.2</v>
          </cell>
          <cell r="L12">
            <v>0</v>
          </cell>
          <cell r="M12">
            <v>0</v>
          </cell>
        </row>
        <row r="13">
          <cell r="G13">
            <v>5900</v>
          </cell>
          <cell r="I13">
            <v>1885</v>
          </cell>
          <cell r="J13">
            <v>1885</v>
          </cell>
          <cell r="K13">
            <v>2500</v>
          </cell>
          <cell r="L13">
            <v>132.62599469496021</v>
          </cell>
          <cell r="M13">
            <v>132.62599469496021</v>
          </cell>
        </row>
        <row r="14">
          <cell r="I14">
            <v>4600</v>
          </cell>
          <cell r="J14">
            <v>4600</v>
          </cell>
          <cell r="K14">
            <v>15065</v>
          </cell>
          <cell r="L14">
            <v>327.5</v>
          </cell>
          <cell r="M14">
            <v>327.5</v>
          </cell>
        </row>
        <row r="15">
          <cell r="H15">
            <v>6433.6</v>
          </cell>
          <cell r="L15">
            <v>0</v>
          </cell>
          <cell r="M15">
            <v>0</v>
          </cell>
        </row>
        <row r="16">
          <cell r="H16">
            <v>1539.3</v>
          </cell>
          <cell r="L16">
            <v>0</v>
          </cell>
          <cell r="M16">
            <v>0</v>
          </cell>
        </row>
        <row r="17">
          <cell r="G17">
            <v>5100</v>
          </cell>
          <cell r="H17">
            <v>3377.4</v>
          </cell>
          <cell r="I17">
            <v>4500</v>
          </cell>
          <cell r="J17">
            <v>4500</v>
          </cell>
          <cell r="K17">
            <v>3232</v>
          </cell>
          <cell r="L17">
            <v>71.822222222222223</v>
          </cell>
          <cell r="M17">
            <v>71.822222222222223</v>
          </cell>
        </row>
        <row r="18">
          <cell r="H18">
            <v>496.7</v>
          </cell>
          <cell r="L18">
            <v>0</v>
          </cell>
          <cell r="M18">
            <v>0</v>
          </cell>
        </row>
        <row r="19">
          <cell r="G19">
            <v>3000</v>
          </cell>
          <cell r="H19">
            <v>5337.6</v>
          </cell>
          <cell r="I19">
            <v>1500</v>
          </cell>
          <cell r="J19">
            <v>1500</v>
          </cell>
          <cell r="K19">
            <v>1500</v>
          </cell>
          <cell r="L19">
            <v>100</v>
          </cell>
          <cell r="M19">
            <v>100</v>
          </cell>
        </row>
        <row r="20">
          <cell r="G20">
            <v>810</v>
          </cell>
          <cell r="H20">
            <v>1593.2</v>
          </cell>
          <cell r="K20">
            <v>1500</v>
          </cell>
          <cell r="L20">
            <v>0</v>
          </cell>
          <cell r="M20">
            <v>0</v>
          </cell>
        </row>
        <row r="21">
          <cell r="I21">
            <v>5800</v>
          </cell>
          <cell r="J21">
            <v>5800</v>
          </cell>
          <cell r="L21">
            <v>0</v>
          </cell>
          <cell r="M21">
            <v>0</v>
          </cell>
        </row>
        <row r="22">
          <cell r="J22">
            <v>9534</v>
          </cell>
          <cell r="L22">
            <v>0</v>
          </cell>
          <cell r="M22">
            <v>0</v>
          </cell>
        </row>
        <row r="23">
          <cell r="J23">
            <v>27670</v>
          </cell>
          <cell r="L23">
            <v>0</v>
          </cell>
          <cell r="M23">
            <v>0</v>
          </cell>
        </row>
        <row r="24">
          <cell r="I24">
            <v>1200</v>
          </cell>
          <cell r="J24">
            <v>1200</v>
          </cell>
          <cell r="L24">
            <v>0</v>
          </cell>
          <cell r="M24">
            <v>0</v>
          </cell>
        </row>
        <row r="25">
          <cell r="L25">
            <v>0</v>
          </cell>
          <cell r="M25">
            <v>0</v>
          </cell>
        </row>
        <row r="27">
          <cell r="A27" t="str">
            <v xml:space="preserve"> - </v>
          </cell>
          <cell r="B27" t="str">
            <v>Расширение</v>
          </cell>
          <cell r="C27" t="str">
            <v>1</v>
          </cell>
          <cell r="D27" t="str">
            <v>Расширение</v>
          </cell>
          <cell r="F27" t="str">
            <v xml:space="preserve">тыс. руб. </v>
          </cell>
          <cell r="G27">
            <v>0</v>
          </cell>
          <cell r="H27">
            <v>586.5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B29" t="str">
            <v xml:space="preserve">Расширение 2-ая очередь </v>
          </cell>
          <cell r="D29" t="str">
            <v>Расширение</v>
          </cell>
          <cell r="H29">
            <v>586.5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договор № ___ от ____</v>
          </cell>
          <cell r="C30" t="str">
            <v>1.1</v>
          </cell>
          <cell r="D30" t="str">
            <v>Расширение</v>
          </cell>
          <cell r="E30" t="str">
            <v>договор № ___ от ____</v>
          </cell>
          <cell r="F30" t="str">
            <v xml:space="preserve">тыс. руб. 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2">
          <cell r="A32" t="str">
            <v xml:space="preserve"> - </v>
          </cell>
          <cell r="B32" t="str">
            <v>Исполнительный аппарат</v>
          </cell>
          <cell r="C32" t="str">
            <v>1</v>
          </cell>
          <cell r="D32" t="str">
            <v>Исполнительный аппарат</v>
          </cell>
          <cell r="F32" t="str">
            <v xml:space="preserve">тыс. руб. </v>
          </cell>
          <cell r="G32">
            <v>0</v>
          </cell>
          <cell r="H32">
            <v>0</v>
          </cell>
          <cell r="I32">
            <v>0</v>
          </cell>
          <cell r="J32">
            <v>830</v>
          </cell>
          <cell r="K32">
            <v>670</v>
          </cell>
          <cell r="L32">
            <v>0</v>
          </cell>
          <cell r="M32">
            <v>80.722891566265062</v>
          </cell>
          <cell r="N32">
            <v>0</v>
          </cell>
          <cell r="O32">
            <v>0</v>
          </cell>
        </row>
        <row r="34">
          <cell r="B34" t="str">
            <v>Оборудование не входящее в сметы строек</v>
          </cell>
          <cell r="C34" t="str">
            <v>1.1</v>
          </cell>
          <cell r="D34" t="str">
            <v>Исполнительный аппарат</v>
          </cell>
          <cell r="E34" t="str">
            <v>Оборудование не входящее в сметы строек</v>
          </cell>
          <cell r="F34" t="str">
            <v xml:space="preserve">тыс. руб. </v>
          </cell>
          <cell r="J34">
            <v>830</v>
          </cell>
          <cell r="K34">
            <v>670</v>
          </cell>
          <cell r="L34">
            <v>0</v>
          </cell>
          <cell r="M34">
            <v>80.722891566265062</v>
          </cell>
          <cell r="N34">
            <v>0</v>
          </cell>
          <cell r="O34">
            <v>0</v>
          </cell>
        </row>
        <row r="35">
          <cell r="B35" t="str">
            <v>договор № ___ от ____</v>
          </cell>
          <cell r="C35" t="str">
            <v>1.1</v>
          </cell>
          <cell r="D35" t="str">
            <v>Исполнительный аппарат</v>
          </cell>
          <cell r="E35" t="str">
            <v>договор № ___ от ____</v>
          </cell>
          <cell r="F35" t="str">
            <v xml:space="preserve">тыс. руб. 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7">
          <cell r="A37" t="str">
            <v xml:space="preserve"> - </v>
          </cell>
          <cell r="B37" t="str">
            <v>&lt;Статья расходов&gt;</v>
          </cell>
          <cell r="C37" t="str">
            <v>1</v>
          </cell>
          <cell r="D37" t="str">
            <v>&lt;Статья расходов&gt;</v>
          </cell>
          <cell r="F37" t="str">
            <v xml:space="preserve">тыс. руб. 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9">
          <cell r="B39" t="str">
            <v>договор № ___ от ____</v>
          </cell>
          <cell r="C39" t="str">
            <v>1.1</v>
          </cell>
          <cell r="D39" t="str">
            <v>&lt;Статья расходов&gt;</v>
          </cell>
          <cell r="E39" t="str">
            <v>договор № ___ от ____</v>
          </cell>
          <cell r="F39" t="str">
            <v xml:space="preserve">тыс. руб. 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1">
          <cell r="B41" t="str">
            <v>Выкуп земельных площадей</v>
          </cell>
          <cell r="C41" t="str">
            <v>1</v>
          </cell>
          <cell r="D41" t="str">
            <v>Выкуп земельных площадей</v>
          </cell>
          <cell r="F41" t="str">
            <v>тыс.руб.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B44" t="str">
            <v>договор № ___ от ____</v>
          </cell>
          <cell r="C44" t="str">
            <v>1.1</v>
          </cell>
          <cell r="D44" t="str">
            <v>Выкуп земельных площадей</v>
          </cell>
          <cell r="E44" t="str">
            <v>договор № ___ от ____</v>
          </cell>
          <cell r="F44" t="str">
            <v>тыс.руб.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B45" t="str">
            <v xml:space="preserve"> - площадь</v>
          </cell>
          <cell r="C45" t="str">
            <v>1.2</v>
          </cell>
          <cell r="D45" t="str">
            <v>Выкуп земельных площадей</v>
          </cell>
          <cell r="E45" t="str">
            <v>договор № ___ от ____</v>
          </cell>
          <cell r="F45" t="str">
            <v>га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B46" t="str">
            <v>договор № ___ от ____</v>
          </cell>
          <cell r="C46" t="str">
            <v>1.1</v>
          </cell>
          <cell r="D46" t="str">
            <v>Выкуп земельных площадей</v>
          </cell>
          <cell r="E46" t="str">
            <v>договор № ___ от ____</v>
          </cell>
          <cell r="F46" t="str">
            <v>тыс.руб.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B47" t="str">
            <v xml:space="preserve"> - площадь</v>
          </cell>
          <cell r="C47" t="str">
            <v>1.2</v>
          </cell>
          <cell r="D47" t="str">
            <v>Выкуп земельных площадей</v>
          </cell>
          <cell r="E47" t="str">
            <v>договор № ___ от ____</v>
          </cell>
          <cell r="F47" t="str">
            <v>га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B48" t="str">
            <v>договор № ___ от ____</v>
          </cell>
          <cell r="C48" t="str">
            <v>1.1</v>
          </cell>
          <cell r="D48" t="str">
            <v>Выкуп земельных площадей</v>
          </cell>
          <cell r="E48" t="str">
            <v>договор № ___ от ____</v>
          </cell>
          <cell r="F48" t="str">
            <v>тыс.руб.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B49" t="str">
            <v xml:space="preserve"> - площадь</v>
          </cell>
          <cell r="C49" t="str">
            <v>1.2</v>
          </cell>
          <cell r="D49" t="str">
            <v>Выкуп земельных площадей</v>
          </cell>
          <cell r="E49" t="str">
            <v>договор № ___ от ____</v>
          </cell>
          <cell r="F49" t="str">
            <v>га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1">
          <cell r="B51" t="str">
            <v>Прочие</v>
          </cell>
          <cell r="C51" t="str">
            <v>1</v>
          </cell>
          <cell r="D51" t="str">
            <v>Прочие расходы на капитальные вложения</v>
          </cell>
          <cell r="F51" t="str">
            <v xml:space="preserve">тыс. руб. 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3">
          <cell r="B53" t="str">
            <v>договор № ___ от ____</v>
          </cell>
          <cell r="C53" t="str">
            <v>1.1</v>
          </cell>
          <cell r="D53" t="str">
            <v>Прочие расходы на капитальные вложения</v>
          </cell>
          <cell r="E53" t="str">
            <v>договор № ___ от ____</v>
          </cell>
          <cell r="F53" t="str">
            <v xml:space="preserve">тыс. руб. 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B54" t="str">
            <v>договор № ___ от ____</v>
          </cell>
          <cell r="C54" t="str">
            <v>1.1</v>
          </cell>
          <cell r="D54" t="str">
            <v>Прочие расходы на капитальные вложения</v>
          </cell>
          <cell r="E54" t="str">
            <v>договор № ___ от ____</v>
          </cell>
          <cell r="F54" t="str">
            <v xml:space="preserve">тыс. руб. 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B55" t="str">
            <v>договор № ___ от ____</v>
          </cell>
          <cell r="C55" t="str">
            <v>1.1</v>
          </cell>
          <cell r="D55" t="str">
            <v>Прочие расходы на капитальные вложения</v>
          </cell>
          <cell r="E55" t="str">
            <v>договор № ___ от ____</v>
          </cell>
          <cell r="F55" t="str">
            <v xml:space="preserve">тыс. руб. 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7">
          <cell r="G57">
            <v>47110</v>
          </cell>
          <cell r="H57">
            <v>39527.599999999999</v>
          </cell>
          <cell r="I57">
            <v>45085</v>
          </cell>
          <cell r="J57">
            <v>83119</v>
          </cell>
          <cell r="K57">
            <v>33688</v>
          </cell>
          <cell r="L57">
            <v>74.721082399911282</v>
          </cell>
          <cell r="M57">
            <v>40.529842755567316</v>
          </cell>
        </row>
        <row r="59">
          <cell r="G59">
            <v>47110</v>
          </cell>
          <cell r="H59">
            <v>39527</v>
          </cell>
          <cell r="I59">
            <v>45085</v>
          </cell>
          <cell r="J59">
            <v>45085</v>
          </cell>
          <cell r="K59">
            <v>33688</v>
          </cell>
          <cell r="L59">
            <v>74.721082399911282</v>
          </cell>
          <cell r="M59">
            <v>74.721082399911282</v>
          </cell>
        </row>
        <row r="60">
          <cell r="G60">
            <v>47110</v>
          </cell>
          <cell r="H60">
            <v>39527</v>
          </cell>
          <cell r="I60">
            <v>45085</v>
          </cell>
          <cell r="J60">
            <v>45085</v>
          </cell>
          <cell r="K60">
            <v>33688</v>
          </cell>
          <cell r="L60">
            <v>74.721082399911282</v>
          </cell>
          <cell r="M60">
            <v>74.721082399911282</v>
          </cell>
        </row>
        <row r="61">
          <cell r="L61">
            <v>0</v>
          </cell>
          <cell r="M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L63">
            <v>0</v>
          </cell>
          <cell r="M63">
            <v>0</v>
          </cell>
        </row>
        <row r="64">
          <cell r="L64">
            <v>0</v>
          </cell>
          <cell r="M64">
            <v>0</v>
          </cell>
        </row>
        <row r="65">
          <cell r="L65">
            <v>0</v>
          </cell>
          <cell r="M65">
            <v>0</v>
          </cell>
        </row>
        <row r="66">
          <cell r="L66">
            <v>0</v>
          </cell>
          <cell r="M66">
            <v>0</v>
          </cell>
        </row>
      </sheetData>
      <sheetData sheetId="32">
        <row r="6">
          <cell r="D6">
            <v>0</v>
          </cell>
          <cell r="E6">
            <v>0</v>
          </cell>
          <cell r="F6">
            <v>13335</v>
          </cell>
          <cell r="G6">
            <v>13335</v>
          </cell>
          <cell r="H6">
            <v>14482</v>
          </cell>
          <cell r="I6">
            <v>108.60142482189725</v>
          </cell>
          <cell r="J6">
            <v>108.60142482189725</v>
          </cell>
          <cell r="K6">
            <v>0</v>
          </cell>
          <cell r="L6">
            <v>0</v>
          </cell>
        </row>
        <row r="7">
          <cell r="F7">
            <v>13335</v>
          </cell>
          <cell r="G7">
            <v>13335</v>
          </cell>
          <cell r="H7">
            <v>14482</v>
          </cell>
          <cell r="I7">
            <v>108.60142482189725</v>
          </cell>
          <cell r="J7">
            <v>108.60142482189725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4165</v>
          </cell>
          <cell r="E10">
            <v>3429</v>
          </cell>
          <cell r="F10">
            <v>5187</v>
          </cell>
          <cell r="G10">
            <v>5187</v>
          </cell>
          <cell r="H10">
            <v>5759</v>
          </cell>
          <cell r="I10">
            <v>111.02756892230576</v>
          </cell>
          <cell r="J10">
            <v>111.02756892230576</v>
          </cell>
          <cell r="K10">
            <v>138.27130852340937</v>
          </cell>
          <cell r="L10">
            <v>167.94983960338291</v>
          </cell>
        </row>
        <row r="11">
          <cell r="D11">
            <v>271</v>
          </cell>
          <cell r="E11">
            <v>440</v>
          </cell>
          <cell r="F11">
            <v>809</v>
          </cell>
          <cell r="G11">
            <v>809</v>
          </cell>
          <cell r="H11">
            <v>871</v>
          </cell>
          <cell r="I11">
            <v>107.66378244746602</v>
          </cell>
          <cell r="J11">
            <v>107.66378244746602</v>
          </cell>
          <cell r="K11">
            <v>321.40221402214024</v>
          </cell>
          <cell r="L11">
            <v>197.95454545454544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1692</v>
          </cell>
          <cell r="E13">
            <v>1272</v>
          </cell>
          <cell r="F13">
            <v>1282</v>
          </cell>
          <cell r="G13">
            <v>1282</v>
          </cell>
          <cell r="H13">
            <v>1380</v>
          </cell>
          <cell r="I13">
            <v>107.64430577223089</v>
          </cell>
          <cell r="J13">
            <v>107.64430577223089</v>
          </cell>
          <cell r="K13">
            <v>81.560283687943254</v>
          </cell>
          <cell r="L13">
            <v>108.49056603773586</v>
          </cell>
        </row>
        <row r="14">
          <cell r="D14">
            <v>199</v>
          </cell>
          <cell r="E14">
            <v>202</v>
          </cell>
          <cell r="F14">
            <v>280</v>
          </cell>
          <cell r="G14">
            <v>280</v>
          </cell>
          <cell r="H14">
            <v>301</v>
          </cell>
          <cell r="I14">
            <v>107.5</v>
          </cell>
          <cell r="J14">
            <v>107.5</v>
          </cell>
          <cell r="K14">
            <v>151.25628140703517</v>
          </cell>
          <cell r="L14">
            <v>149.009900990099</v>
          </cell>
        </row>
        <row r="15">
          <cell r="D15">
            <v>445</v>
          </cell>
          <cell r="E15">
            <v>186</v>
          </cell>
          <cell r="F15">
            <v>426</v>
          </cell>
          <cell r="G15">
            <v>426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222</v>
          </cell>
          <cell r="E17">
            <v>260</v>
          </cell>
          <cell r="F17">
            <v>324</v>
          </cell>
          <cell r="G17">
            <v>324</v>
          </cell>
          <cell r="H17">
            <v>349</v>
          </cell>
          <cell r="I17">
            <v>107.71604938271604</v>
          </cell>
          <cell r="J17">
            <v>107.71604938271604</v>
          </cell>
          <cell r="K17">
            <v>157.2072072072072</v>
          </cell>
          <cell r="L17">
            <v>134.23076923076923</v>
          </cell>
        </row>
        <row r="18">
          <cell r="D18">
            <v>138</v>
          </cell>
          <cell r="E18">
            <v>168</v>
          </cell>
          <cell r="F18">
            <v>243</v>
          </cell>
          <cell r="G18">
            <v>243</v>
          </cell>
          <cell r="H18">
            <v>256</v>
          </cell>
          <cell r="I18">
            <v>105.34979423868313</v>
          </cell>
          <cell r="J18">
            <v>105.34979423868313</v>
          </cell>
          <cell r="K18">
            <v>185.50724637681159</v>
          </cell>
          <cell r="L18">
            <v>152.38095238095238</v>
          </cell>
        </row>
        <row r="19">
          <cell r="D19">
            <v>1198</v>
          </cell>
          <cell r="E19">
            <v>901</v>
          </cell>
          <cell r="F19">
            <v>1823</v>
          </cell>
          <cell r="G19">
            <v>1823</v>
          </cell>
          <cell r="H19">
            <v>2602</v>
          </cell>
          <cell r="I19">
            <v>142.73176083379045</v>
          </cell>
          <cell r="J19">
            <v>142.73176083379045</v>
          </cell>
          <cell r="K19">
            <v>217.19532554257097</v>
          </cell>
          <cell r="L19">
            <v>288.79023307436182</v>
          </cell>
        </row>
        <row r="20">
          <cell r="D20">
            <v>4165</v>
          </cell>
          <cell r="E20">
            <v>3429</v>
          </cell>
          <cell r="F20">
            <v>18522</v>
          </cell>
          <cell r="G20">
            <v>18522</v>
          </cell>
          <cell r="H20">
            <v>20241</v>
          </cell>
          <cell r="I20">
            <v>109.28085519922254</v>
          </cell>
          <cell r="J20">
            <v>109.28085519922254</v>
          </cell>
          <cell r="K20">
            <v>485.9783913565426</v>
          </cell>
          <cell r="L20">
            <v>590.28871391076109</v>
          </cell>
        </row>
      </sheetData>
      <sheetData sheetId="33">
        <row r="6">
          <cell r="F6">
            <v>947108</v>
          </cell>
          <cell r="G6">
            <v>947108</v>
          </cell>
          <cell r="H6">
            <v>947108</v>
          </cell>
          <cell r="I6">
            <v>100</v>
          </cell>
          <cell r="J6">
            <v>100</v>
          </cell>
          <cell r="K6">
            <v>0</v>
          </cell>
          <cell r="L6">
            <v>0</v>
          </cell>
        </row>
        <row r="7">
          <cell r="F7">
            <v>5</v>
          </cell>
          <cell r="G7">
            <v>5</v>
          </cell>
          <cell r="H7">
            <v>5</v>
          </cell>
          <cell r="I7">
            <v>100</v>
          </cell>
          <cell r="J7">
            <v>100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47355.4</v>
          </cell>
          <cell r="G8">
            <v>47355.4</v>
          </cell>
          <cell r="H8">
            <v>47355.4</v>
          </cell>
          <cell r="I8">
            <v>100</v>
          </cell>
          <cell r="J8">
            <v>100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47355.4</v>
          </cell>
          <cell r="G10">
            <v>47355.4</v>
          </cell>
          <cell r="H10">
            <v>47355.4</v>
          </cell>
          <cell r="I10">
            <v>100</v>
          </cell>
          <cell r="J10">
            <v>100</v>
          </cell>
          <cell r="K10">
            <v>0</v>
          </cell>
          <cell r="L10">
            <v>0</v>
          </cell>
        </row>
        <row r="11">
          <cell r="H11">
            <v>762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34">
        <row r="7">
          <cell r="D7">
            <v>350</v>
          </cell>
          <cell r="E7">
            <v>1337</v>
          </cell>
          <cell r="F7">
            <v>1020</v>
          </cell>
          <cell r="G7">
            <v>1020</v>
          </cell>
          <cell r="H7">
            <v>1107</v>
          </cell>
          <cell r="I7">
            <v>108.52941176470587</v>
          </cell>
          <cell r="J7">
            <v>108.52941176470587</v>
          </cell>
          <cell r="K7">
            <v>316.28571428571428</v>
          </cell>
          <cell r="L7">
            <v>82.797307404637237</v>
          </cell>
        </row>
        <row r="8">
          <cell r="E8">
            <v>136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F9">
            <v>400</v>
          </cell>
          <cell r="G9">
            <v>400</v>
          </cell>
          <cell r="H9">
            <v>434</v>
          </cell>
          <cell r="I9">
            <v>108.5</v>
          </cell>
          <cell r="J9">
            <v>108.5</v>
          </cell>
          <cell r="K9">
            <v>0</v>
          </cell>
          <cell r="L9">
            <v>0</v>
          </cell>
        </row>
        <row r="10">
          <cell r="D10">
            <v>7542</v>
          </cell>
          <cell r="E10">
            <v>4267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175</v>
          </cell>
          <cell r="E11">
            <v>123</v>
          </cell>
          <cell r="F11">
            <v>210</v>
          </cell>
          <cell r="G11">
            <v>210</v>
          </cell>
          <cell r="H11">
            <v>223</v>
          </cell>
          <cell r="I11">
            <v>106.19047619047619</v>
          </cell>
          <cell r="J11">
            <v>106.19047619047619</v>
          </cell>
          <cell r="K11">
            <v>127.42857142857143</v>
          </cell>
          <cell r="L11">
            <v>181.30081300813009</v>
          </cell>
        </row>
        <row r="12">
          <cell r="D12">
            <v>330</v>
          </cell>
          <cell r="E12">
            <v>327</v>
          </cell>
          <cell r="F12">
            <v>660</v>
          </cell>
          <cell r="G12">
            <v>660</v>
          </cell>
          <cell r="H12">
            <v>717</v>
          </cell>
          <cell r="I12">
            <v>108.63636363636364</v>
          </cell>
          <cell r="J12">
            <v>108.63636363636364</v>
          </cell>
          <cell r="K12">
            <v>217.27272727272728</v>
          </cell>
          <cell r="L12">
            <v>219.26605504587155</v>
          </cell>
        </row>
        <row r="13">
          <cell r="D13">
            <v>40</v>
          </cell>
          <cell r="E13">
            <v>8</v>
          </cell>
          <cell r="F13">
            <v>1872</v>
          </cell>
          <cell r="G13">
            <v>1872</v>
          </cell>
          <cell r="H13">
            <v>2035</v>
          </cell>
          <cell r="I13">
            <v>108.70726495726495</v>
          </cell>
          <cell r="J13">
            <v>108.70726495726495</v>
          </cell>
          <cell r="K13">
            <v>5087.5</v>
          </cell>
          <cell r="L13">
            <v>25437.5</v>
          </cell>
        </row>
        <row r="14">
          <cell r="E14">
            <v>776</v>
          </cell>
          <cell r="F14">
            <v>320</v>
          </cell>
          <cell r="G14">
            <v>320</v>
          </cell>
          <cell r="H14">
            <v>321</v>
          </cell>
          <cell r="I14">
            <v>100.3125</v>
          </cell>
          <cell r="J14">
            <v>100.3125</v>
          </cell>
          <cell r="K14">
            <v>0</v>
          </cell>
          <cell r="L14">
            <v>41.365979381443296</v>
          </cell>
        </row>
        <row r="15">
          <cell r="E15">
            <v>648</v>
          </cell>
          <cell r="F15">
            <v>400</v>
          </cell>
          <cell r="G15">
            <v>400</v>
          </cell>
          <cell r="H15">
            <v>402</v>
          </cell>
          <cell r="I15">
            <v>100.49999999999999</v>
          </cell>
          <cell r="J15">
            <v>100.49999999999999</v>
          </cell>
          <cell r="K15">
            <v>0</v>
          </cell>
          <cell r="L15">
            <v>62.037037037037038</v>
          </cell>
        </row>
        <row r="16">
          <cell r="D16">
            <v>200</v>
          </cell>
          <cell r="E16">
            <v>263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85</v>
          </cell>
          <cell r="F17">
            <v>80</v>
          </cell>
          <cell r="G17">
            <v>80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550</v>
          </cell>
          <cell r="E18">
            <v>290</v>
          </cell>
          <cell r="H18">
            <v>217</v>
          </cell>
          <cell r="I18">
            <v>0</v>
          </cell>
          <cell r="J18">
            <v>0</v>
          </cell>
          <cell r="K18">
            <v>39.454545454545453</v>
          </cell>
          <cell r="L18">
            <v>74.827586206896555</v>
          </cell>
        </row>
        <row r="19">
          <cell r="D19">
            <v>461</v>
          </cell>
          <cell r="E19">
            <v>812</v>
          </cell>
          <cell r="F19">
            <v>1175</v>
          </cell>
          <cell r="G19">
            <v>1175</v>
          </cell>
          <cell r="H19">
            <v>1237</v>
          </cell>
          <cell r="I19">
            <v>105.27659574468085</v>
          </cell>
          <cell r="J19">
            <v>105.27659574468085</v>
          </cell>
          <cell r="K19">
            <v>268.32971800433836</v>
          </cell>
          <cell r="L19">
            <v>152.33990147783251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3">
          <cell r="D23">
            <v>9733</v>
          </cell>
          <cell r="E23">
            <v>8987</v>
          </cell>
          <cell r="F23">
            <v>6137</v>
          </cell>
          <cell r="G23">
            <v>6137</v>
          </cell>
          <cell r="H23">
            <v>6693</v>
          </cell>
          <cell r="I23">
            <v>109.05980120580088</v>
          </cell>
          <cell r="J23">
            <v>109.05980120580088</v>
          </cell>
          <cell r="K23">
            <v>68.766053631973705</v>
          </cell>
          <cell r="L23">
            <v>74.474240569711796</v>
          </cell>
        </row>
      </sheetData>
      <sheetData sheetId="35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</sheetData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"/>
      <sheetName val=" "/>
      <sheetName val="Метанол"/>
      <sheetName val="Метанол ЯГП"/>
      <sheetName val="Одорант"/>
      <sheetName val="Авиация"/>
      <sheetName val="А расходов на авто"/>
      <sheetName val="А оснащенности транспортом"/>
      <sheetName val="Топливо-свод"/>
      <sheetName val="Топливо-все"/>
      <sheetName val="Топливо-цена"/>
      <sheetName val="_Топливо-предв"/>
      <sheetName val="Страх"/>
      <sheetName val="Энергия"/>
      <sheetName val="ТПиСН"/>
      <sheetName val="ЗП"/>
      <sheetName val="А ЗП"/>
      <sheetName val="_ЗП-эксп"/>
      <sheetName val="ЗП-инд"/>
      <sheetName val="А амортизация"/>
      <sheetName val="Амортизация"/>
      <sheetName val="Аренда"/>
      <sheetName val="АмортЛ"/>
      <sheetName val="АмортВводы"/>
      <sheetName val="Лизинг_предв"/>
      <sheetName val="УПХ"/>
      <sheetName val="Услуги"/>
      <sheetName val="НИ"/>
      <sheetName val="Бюджет_2006"/>
      <sheetName val="Касс.разрывы (эксп)"/>
      <sheetName val="Кредиты (эксп)"/>
      <sheetName val="ПДР_2005"/>
      <sheetName val="Смета Сахатр 2006 - расчет вари"/>
    </sheetNames>
    <sheetDataSet>
      <sheetData sheetId="0">
        <row r="2">
          <cell r="DH2">
            <v>0.99655094848916559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49"/>
  <sheetViews>
    <sheetView view="pageBreakPreview" topLeftCell="A16" zoomScale="130" zoomScaleNormal="100" zoomScaleSheetLayoutView="130" workbookViewId="0">
      <selection activeCell="CU37" sqref="CU37:DE37"/>
    </sheetView>
  </sheetViews>
  <sheetFormatPr defaultColWidth="0.85546875" defaultRowHeight="12.75"/>
  <cols>
    <col min="1" max="2" width="0.85546875" style="4" customWidth="1"/>
    <col min="3" max="123" width="0.85546875" style="4"/>
    <col min="124" max="124" width="13.5703125" style="4" customWidth="1"/>
    <col min="125" max="16384" width="0.85546875" style="4"/>
  </cols>
  <sheetData>
    <row r="1" spans="1:109" s="2" customFormat="1" ht="12">
      <c r="DE1" s="3" t="s">
        <v>0</v>
      </c>
    </row>
    <row r="2" spans="1:109" s="2" customFormat="1" ht="12">
      <c r="DE2" s="3" t="s">
        <v>1</v>
      </c>
    </row>
    <row r="3" spans="1:109" s="2" customFormat="1" ht="12">
      <c r="DE3" s="3" t="s">
        <v>2</v>
      </c>
    </row>
    <row r="6" spans="1:109">
      <c r="A6" s="19" t="s">
        <v>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</row>
    <row r="7" spans="1:109">
      <c r="X7" s="20" t="s">
        <v>73</v>
      </c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1" t="s">
        <v>66</v>
      </c>
      <c r="BS7" s="21"/>
      <c r="BT7" s="21"/>
      <c r="BU7" s="21"/>
      <c r="BV7" s="21"/>
      <c r="BW7" s="21"/>
      <c r="BX7" s="21"/>
      <c r="BY7" s="21"/>
      <c r="BZ7" s="21"/>
      <c r="CA7" s="21"/>
      <c r="CB7" s="22" t="s">
        <v>51</v>
      </c>
      <c r="CC7" s="22"/>
      <c r="CD7" s="22"/>
      <c r="CE7" s="5" t="s">
        <v>5</v>
      </c>
      <c r="CJ7" s="4" t="s">
        <v>76</v>
      </c>
    </row>
    <row r="8" spans="1:109">
      <c r="X8" s="23" t="s">
        <v>6</v>
      </c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</row>
    <row r="9" spans="1:109" ht="40.5" customHeight="1">
      <c r="A9" s="24" t="s">
        <v>77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</row>
    <row r="10" spans="1:109" ht="11.25" customHeight="1"/>
    <row r="11" spans="1:109" s="6" customFormat="1" ht="107.25" customHeight="1">
      <c r="A11" s="25" t="s">
        <v>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7"/>
      <c r="AT11" s="28" t="s">
        <v>8</v>
      </c>
      <c r="AU11" s="28"/>
      <c r="AV11" s="28"/>
      <c r="AW11" s="28"/>
      <c r="AX11" s="28"/>
      <c r="AY11" s="28"/>
      <c r="AZ11" s="28"/>
      <c r="BA11" s="28" t="s">
        <v>9</v>
      </c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9" t="s">
        <v>10</v>
      </c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 t="s">
        <v>11</v>
      </c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8" t="s">
        <v>12</v>
      </c>
      <c r="CV11" s="28"/>
      <c r="CW11" s="28"/>
      <c r="CX11" s="28"/>
      <c r="CY11" s="28"/>
      <c r="CZ11" s="28"/>
      <c r="DA11" s="28"/>
      <c r="DB11" s="28"/>
      <c r="DC11" s="28"/>
      <c r="DD11" s="28"/>
      <c r="DE11" s="28"/>
    </row>
    <row r="12" spans="1:109" s="6" customFormat="1" ht="10.5">
      <c r="A12" s="36">
        <v>1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>
        <v>2</v>
      </c>
      <c r="AU12" s="36"/>
      <c r="AV12" s="36"/>
      <c r="AW12" s="36"/>
      <c r="AX12" s="36"/>
      <c r="AY12" s="36"/>
      <c r="AZ12" s="36"/>
      <c r="BA12" s="36">
        <v>3</v>
      </c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>
        <v>4</v>
      </c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>
        <v>5</v>
      </c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>
        <v>6</v>
      </c>
      <c r="CV12" s="36"/>
      <c r="CW12" s="36"/>
      <c r="CX12" s="36"/>
      <c r="CY12" s="36"/>
      <c r="CZ12" s="36"/>
      <c r="DA12" s="36"/>
      <c r="DB12" s="36"/>
      <c r="DC12" s="36"/>
      <c r="DD12" s="36"/>
      <c r="DE12" s="36"/>
    </row>
    <row r="13" spans="1:109" s="6" customFormat="1" ht="11.25" customHeight="1">
      <c r="A13" s="33" t="s">
        <v>13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5"/>
      <c r="AT13" s="37" t="s">
        <v>14</v>
      </c>
      <c r="AU13" s="37"/>
      <c r="AV13" s="37"/>
      <c r="AW13" s="37"/>
      <c r="AX13" s="37"/>
      <c r="AY13" s="37"/>
      <c r="AZ13" s="37"/>
      <c r="BA13" s="37" t="s">
        <v>15</v>
      </c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>
        <v>1647261.0619999999</v>
      </c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>
        <f>+BM13+CD13</f>
        <v>1647261.0619999999</v>
      </c>
      <c r="CV13" s="37"/>
      <c r="CW13" s="37"/>
      <c r="CX13" s="37"/>
      <c r="CY13" s="37"/>
      <c r="CZ13" s="37"/>
      <c r="DA13" s="37"/>
      <c r="DB13" s="37"/>
      <c r="DC13" s="37"/>
      <c r="DD13" s="37"/>
      <c r="DE13" s="37"/>
    </row>
    <row r="14" spans="1:109" s="6" customFormat="1" ht="11.25" customHeight="1">
      <c r="A14" s="30" t="s">
        <v>16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2"/>
      <c r="AT14" s="37"/>
      <c r="AU14" s="37"/>
      <c r="AV14" s="37"/>
      <c r="AW14" s="37"/>
      <c r="AX14" s="37"/>
      <c r="AY14" s="37"/>
      <c r="AZ14" s="37"/>
      <c r="BA14" s="37" t="s">
        <v>17</v>
      </c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</row>
    <row r="15" spans="1:109" s="6" customFormat="1" ht="11.25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5"/>
      <c r="AT15" s="37" t="s">
        <v>19</v>
      </c>
      <c r="AU15" s="37"/>
      <c r="AV15" s="37"/>
      <c r="AW15" s="37"/>
      <c r="AX15" s="37"/>
      <c r="AY15" s="37"/>
      <c r="AZ15" s="37"/>
      <c r="BA15" s="37" t="s">
        <v>20</v>
      </c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>
        <f t="shared" ref="CU15:CU32" si="0">+BM15+CD15</f>
        <v>0</v>
      </c>
      <c r="CV15" s="37"/>
      <c r="CW15" s="37"/>
      <c r="CX15" s="37"/>
      <c r="CY15" s="37"/>
      <c r="CZ15" s="37"/>
      <c r="DA15" s="37"/>
      <c r="DB15" s="37"/>
      <c r="DC15" s="37"/>
      <c r="DD15" s="37"/>
      <c r="DE15" s="37"/>
    </row>
    <row r="16" spans="1:109" s="6" customFormat="1" ht="11.25" customHeight="1">
      <c r="A16" s="30" t="s">
        <v>21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2"/>
      <c r="AT16" s="37"/>
      <c r="AU16" s="37"/>
      <c r="AV16" s="37"/>
      <c r="AW16" s="37"/>
      <c r="AX16" s="37"/>
      <c r="AY16" s="37"/>
      <c r="AZ16" s="37"/>
      <c r="BA16" s="37" t="s">
        <v>17</v>
      </c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</row>
    <row r="17" spans="1:124" s="6" customFormat="1" ht="11.25" customHeight="1">
      <c r="A17" s="38" t="s">
        <v>22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40"/>
      <c r="AT17" s="37" t="s">
        <v>23</v>
      </c>
      <c r="AU17" s="37"/>
      <c r="AV17" s="37"/>
      <c r="AW17" s="37"/>
      <c r="AX17" s="37"/>
      <c r="AY17" s="37"/>
      <c r="AZ17" s="37"/>
      <c r="BA17" s="37" t="s">
        <v>24</v>
      </c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>
        <v>2136527.0705746729</v>
      </c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>
        <f>+BM17+CD17</f>
        <v>2136527.0705746729</v>
      </c>
      <c r="CV17" s="37"/>
      <c r="CW17" s="37"/>
      <c r="CX17" s="37"/>
      <c r="CY17" s="37"/>
      <c r="CZ17" s="37"/>
      <c r="DA17" s="37"/>
      <c r="DB17" s="37"/>
      <c r="DC17" s="37"/>
      <c r="DD17" s="37"/>
      <c r="DE17" s="37"/>
    </row>
    <row r="18" spans="1:124" s="6" customFormat="1" ht="10.5" customHeight="1">
      <c r="A18" s="38" t="s">
        <v>25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40"/>
      <c r="AT18" s="37" t="s">
        <v>26</v>
      </c>
      <c r="AU18" s="37"/>
      <c r="AV18" s="37"/>
      <c r="AW18" s="37"/>
      <c r="AX18" s="37"/>
      <c r="AY18" s="37"/>
      <c r="AZ18" s="37"/>
      <c r="BA18" s="37" t="s">
        <v>17</v>
      </c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>
        <f>BM19+BM20+BM21+BM22+BM23+BM24+BM25+BM26+BM27+BM28+BM31+BM29</f>
        <v>1944627.563714728</v>
      </c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>
        <f t="shared" si="0"/>
        <v>1944627.563714728</v>
      </c>
      <c r="CV18" s="37"/>
      <c r="CW18" s="37"/>
      <c r="CX18" s="37"/>
      <c r="CY18" s="37"/>
      <c r="CZ18" s="37"/>
      <c r="DA18" s="37"/>
      <c r="DB18" s="37"/>
      <c r="DC18" s="37"/>
      <c r="DD18" s="37"/>
      <c r="DE18" s="37"/>
    </row>
    <row r="19" spans="1:124" s="6" customFormat="1" ht="10.5" customHeight="1">
      <c r="A19" s="41" t="s">
        <v>27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3"/>
      <c r="AT19" s="37" t="s">
        <v>28</v>
      </c>
      <c r="AU19" s="37"/>
      <c r="AV19" s="37"/>
      <c r="AW19" s="37"/>
      <c r="AX19" s="37"/>
      <c r="AY19" s="37"/>
      <c r="AZ19" s="37"/>
      <c r="BA19" s="37" t="s">
        <v>17</v>
      </c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>
        <v>201060.10514161011</v>
      </c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>
        <f t="shared" si="0"/>
        <v>201060.10514161011</v>
      </c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T19" s="18"/>
    </row>
    <row r="20" spans="1:124" s="6" customFormat="1" ht="22.5" customHeight="1">
      <c r="A20" s="41" t="s">
        <v>29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3"/>
      <c r="AT20" s="37" t="s">
        <v>30</v>
      </c>
      <c r="AU20" s="37"/>
      <c r="AV20" s="37"/>
      <c r="AW20" s="37"/>
      <c r="AX20" s="37"/>
      <c r="AY20" s="37"/>
      <c r="AZ20" s="37"/>
      <c r="BA20" s="37" t="s">
        <v>17</v>
      </c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>
        <v>695861.92378000007</v>
      </c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>
        <f t="shared" si="0"/>
        <v>695861.92378000007</v>
      </c>
      <c r="CV20" s="37"/>
      <c r="CW20" s="37"/>
      <c r="CX20" s="37"/>
      <c r="CY20" s="37"/>
      <c r="CZ20" s="37"/>
      <c r="DA20" s="37"/>
      <c r="DB20" s="37"/>
      <c r="DC20" s="37"/>
      <c r="DD20" s="37"/>
      <c r="DE20" s="37"/>
    </row>
    <row r="21" spans="1:124" s="6" customFormat="1" ht="19.5" customHeight="1">
      <c r="A21" s="41" t="s">
        <v>31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3"/>
      <c r="AT21" s="37" t="s">
        <v>32</v>
      </c>
      <c r="AU21" s="37"/>
      <c r="AV21" s="37"/>
      <c r="AW21" s="37"/>
      <c r="AX21" s="37"/>
      <c r="AY21" s="37"/>
      <c r="AZ21" s="37"/>
      <c r="BA21" s="37" t="s">
        <v>17</v>
      </c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>
        <v>527000.18735968601</v>
      </c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>
        <f t="shared" si="0"/>
        <v>527000.18735968601</v>
      </c>
      <c r="CV21" s="37"/>
      <c r="CW21" s="37"/>
      <c r="CX21" s="37"/>
      <c r="CY21" s="37"/>
      <c r="CZ21" s="37"/>
      <c r="DA21" s="37"/>
      <c r="DB21" s="37"/>
      <c r="DC21" s="37"/>
      <c r="DD21" s="37"/>
      <c r="DE21" s="37"/>
    </row>
    <row r="22" spans="1:124" s="6" customFormat="1" ht="10.5" customHeight="1">
      <c r="A22" s="41" t="s">
        <v>33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3"/>
      <c r="AT22" s="37" t="s">
        <v>34</v>
      </c>
      <c r="AU22" s="37"/>
      <c r="AV22" s="37"/>
      <c r="AW22" s="37"/>
      <c r="AX22" s="37"/>
      <c r="AY22" s="37"/>
      <c r="AZ22" s="37"/>
      <c r="BA22" s="37" t="s">
        <v>17</v>
      </c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>
        <v>1199.5</v>
      </c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>
        <f t="shared" si="0"/>
        <v>1199.5</v>
      </c>
      <c r="CV22" s="37"/>
      <c r="CW22" s="37"/>
      <c r="CX22" s="37"/>
      <c r="CY22" s="37"/>
      <c r="CZ22" s="37"/>
      <c r="DA22" s="37"/>
      <c r="DB22" s="37"/>
      <c r="DC22" s="37"/>
      <c r="DD22" s="37"/>
      <c r="DE22" s="37"/>
    </row>
    <row r="23" spans="1:124" s="6" customFormat="1" ht="10.5" customHeight="1">
      <c r="A23" s="41" t="s">
        <v>35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3"/>
      <c r="AT23" s="37" t="s">
        <v>36</v>
      </c>
      <c r="AU23" s="37"/>
      <c r="AV23" s="37"/>
      <c r="AW23" s="37"/>
      <c r="AX23" s="37"/>
      <c r="AY23" s="37"/>
      <c r="AZ23" s="37"/>
      <c r="BA23" s="37" t="s">
        <v>17</v>
      </c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</row>
    <row r="24" spans="1:124" s="6" customFormat="1" ht="19.5" customHeight="1">
      <c r="A24" s="41" t="s">
        <v>37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3"/>
      <c r="AT24" s="37" t="s">
        <v>38</v>
      </c>
      <c r="AU24" s="37"/>
      <c r="AV24" s="37"/>
      <c r="AW24" s="37"/>
      <c r="AX24" s="37"/>
      <c r="AY24" s="37"/>
      <c r="AZ24" s="37"/>
      <c r="BA24" s="37" t="s">
        <v>17</v>
      </c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>
        <v>18091.904627940999</v>
      </c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>
        <f t="shared" si="0"/>
        <v>18091.904627940999</v>
      </c>
      <c r="CV24" s="37"/>
      <c r="CW24" s="37"/>
      <c r="CX24" s="37"/>
      <c r="CY24" s="37"/>
      <c r="CZ24" s="37"/>
      <c r="DA24" s="37"/>
      <c r="DB24" s="37"/>
      <c r="DC24" s="37"/>
      <c r="DD24" s="37"/>
      <c r="DE24" s="37"/>
    </row>
    <row r="25" spans="1:124" s="6" customFormat="1" ht="10.5" customHeight="1">
      <c r="A25" s="41" t="s">
        <v>39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3"/>
      <c r="AT25" s="37" t="s">
        <v>40</v>
      </c>
      <c r="AU25" s="37"/>
      <c r="AV25" s="37"/>
      <c r="AW25" s="37"/>
      <c r="AX25" s="37"/>
      <c r="AY25" s="37"/>
      <c r="AZ25" s="37"/>
      <c r="BA25" s="37" t="s">
        <v>17</v>
      </c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>
        <v>13864.410343355999</v>
      </c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>
        <f t="shared" si="0"/>
        <v>13864.410343355999</v>
      </c>
      <c r="CV25" s="37"/>
      <c r="CW25" s="37"/>
      <c r="CX25" s="37"/>
      <c r="CY25" s="37"/>
      <c r="CZ25" s="37"/>
      <c r="DA25" s="37"/>
      <c r="DB25" s="37"/>
      <c r="DC25" s="37"/>
      <c r="DD25" s="37"/>
      <c r="DE25" s="37"/>
    </row>
    <row r="26" spans="1:124" s="6" customFormat="1" ht="19.5" customHeight="1">
      <c r="A26" s="41" t="s">
        <v>41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3"/>
      <c r="AT26" s="37" t="s">
        <v>42</v>
      </c>
      <c r="AU26" s="37"/>
      <c r="AV26" s="37"/>
      <c r="AW26" s="37"/>
      <c r="AX26" s="37"/>
      <c r="AY26" s="37"/>
      <c r="AZ26" s="37"/>
      <c r="BA26" s="37" t="s">
        <v>17</v>
      </c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>
        <v>168569.78394393399</v>
      </c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>
        <f t="shared" si="0"/>
        <v>168569.78394393399</v>
      </c>
      <c r="CV26" s="37"/>
      <c r="CW26" s="37"/>
      <c r="CX26" s="37"/>
      <c r="CY26" s="37"/>
      <c r="CZ26" s="37"/>
      <c r="DA26" s="37"/>
      <c r="DB26" s="37"/>
      <c r="DC26" s="37"/>
      <c r="DD26" s="37"/>
      <c r="DE26" s="37"/>
    </row>
    <row r="27" spans="1:124" s="6" customFormat="1" ht="10.5" customHeight="1">
      <c r="A27" s="41" t="s">
        <v>43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3"/>
      <c r="AT27" s="37" t="s">
        <v>4</v>
      </c>
      <c r="AU27" s="37"/>
      <c r="AV27" s="37"/>
      <c r="AW27" s="37"/>
      <c r="AX27" s="37"/>
      <c r="AY27" s="37"/>
      <c r="AZ27" s="37"/>
      <c r="BA27" s="37" t="s">
        <v>17</v>
      </c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44">
        <v>22791</v>
      </c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>
        <f t="shared" si="0"/>
        <v>22791</v>
      </c>
      <c r="CV27" s="44"/>
      <c r="CW27" s="44"/>
      <c r="CX27" s="44"/>
      <c r="CY27" s="44"/>
      <c r="CZ27" s="44"/>
      <c r="DA27" s="44"/>
      <c r="DB27" s="44"/>
      <c r="DC27" s="44"/>
      <c r="DD27" s="44"/>
      <c r="DE27" s="44"/>
    </row>
    <row r="28" spans="1:124" s="6" customFormat="1" ht="10.5" customHeight="1">
      <c r="A28" s="41" t="s">
        <v>44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3"/>
      <c r="AT28" s="37" t="s">
        <v>45</v>
      </c>
      <c r="AU28" s="37"/>
      <c r="AV28" s="37"/>
      <c r="AW28" s="37"/>
      <c r="AX28" s="37"/>
      <c r="AY28" s="37"/>
      <c r="AZ28" s="37"/>
      <c r="BA28" s="37" t="s">
        <v>17</v>
      </c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44">
        <v>0</v>
      </c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>
        <f t="shared" si="0"/>
        <v>0</v>
      </c>
      <c r="CV28" s="44"/>
      <c r="CW28" s="44"/>
      <c r="CX28" s="44"/>
      <c r="CY28" s="44"/>
      <c r="CZ28" s="44"/>
      <c r="DA28" s="44"/>
      <c r="DB28" s="44"/>
      <c r="DC28" s="44"/>
      <c r="DD28" s="44"/>
      <c r="DE28" s="44"/>
    </row>
    <row r="29" spans="1:124" s="6" customFormat="1" ht="10.5" customHeight="1">
      <c r="A29" s="41" t="s">
        <v>46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3"/>
      <c r="AT29" s="37" t="s">
        <v>47</v>
      </c>
      <c r="AU29" s="37"/>
      <c r="AV29" s="37"/>
      <c r="AW29" s="37"/>
      <c r="AX29" s="37"/>
      <c r="AY29" s="37"/>
      <c r="AZ29" s="37"/>
      <c r="BA29" s="37" t="s">
        <v>17</v>
      </c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>
        <v>129671.15624383185</v>
      </c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>
        <f t="shared" si="0"/>
        <v>129671.15624383185</v>
      </c>
      <c r="CV29" s="37"/>
      <c r="CW29" s="37"/>
      <c r="CX29" s="37"/>
      <c r="CY29" s="37"/>
      <c r="CZ29" s="37"/>
      <c r="DA29" s="37"/>
      <c r="DB29" s="37"/>
      <c r="DC29" s="37"/>
      <c r="DD29" s="37"/>
      <c r="DE29" s="37"/>
    </row>
    <row r="30" spans="1:124" s="6" customFormat="1" ht="10.5" customHeight="1">
      <c r="A30" s="41" t="s">
        <v>48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3"/>
      <c r="AT30" s="37" t="s">
        <v>49</v>
      </c>
      <c r="AU30" s="37"/>
      <c r="AV30" s="37"/>
      <c r="AW30" s="37"/>
      <c r="AX30" s="37"/>
      <c r="AY30" s="37"/>
      <c r="AZ30" s="37"/>
      <c r="BA30" s="37" t="s">
        <v>17</v>
      </c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</row>
    <row r="31" spans="1:124" s="6" customFormat="1" ht="10.5" customHeight="1">
      <c r="A31" s="41" t="s">
        <v>50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3"/>
      <c r="AT31" s="37" t="s">
        <v>51</v>
      </c>
      <c r="AU31" s="37"/>
      <c r="AV31" s="37"/>
      <c r="AW31" s="37"/>
      <c r="AX31" s="37"/>
      <c r="AY31" s="37"/>
      <c r="AZ31" s="37"/>
      <c r="BA31" s="37" t="s">
        <v>17</v>
      </c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>
        <v>166517.592274369</v>
      </c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>
        <f t="shared" si="0"/>
        <v>166517.592274369</v>
      </c>
      <c r="CV31" s="37"/>
      <c r="CW31" s="37"/>
      <c r="CX31" s="37"/>
      <c r="CY31" s="37"/>
      <c r="CZ31" s="37"/>
      <c r="DA31" s="37"/>
      <c r="DB31" s="37"/>
      <c r="DC31" s="37"/>
      <c r="DD31" s="37"/>
      <c r="DE31" s="37"/>
    </row>
    <row r="32" spans="1:124" s="6" customFormat="1" ht="20.25" customHeight="1">
      <c r="A32" s="38" t="s">
        <v>52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40"/>
      <c r="AT32" s="37" t="s">
        <v>53</v>
      </c>
      <c r="AU32" s="37"/>
      <c r="AV32" s="37"/>
      <c r="AW32" s="37"/>
      <c r="AX32" s="37"/>
      <c r="AY32" s="37"/>
      <c r="AZ32" s="37"/>
      <c r="BA32" s="37" t="s">
        <v>54</v>
      </c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>
        <v>675</v>
      </c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>
        <f t="shared" si="0"/>
        <v>675</v>
      </c>
      <c r="CV32" s="37"/>
      <c r="CW32" s="37"/>
      <c r="CX32" s="37"/>
      <c r="CY32" s="37"/>
      <c r="CZ32" s="37"/>
      <c r="DA32" s="37"/>
      <c r="DB32" s="37"/>
      <c r="DC32" s="37"/>
      <c r="DD32" s="37"/>
      <c r="DE32" s="37"/>
    </row>
    <row r="33" spans="1:109" ht="9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</row>
    <row r="34" spans="1:109" s="6" customFormat="1" ht="11.25" customHeight="1">
      <c r="A34" s="41" t="s">
        <v>55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3"/>
      <c r="AT34" s="37" t="s">
        <v>56</v>
      </c>
      <c r="AU34" s="37"/>
      <c r="AV34" s="37"/>
      <c r="AW34" s="37"/>
      <c r="AX34" s="37"/>
      <c r="AY34" s="37"/>
      <c r="AZ34" s="37"/>
      <c r="BA34" s="37" t="s">
        <v>57</v>
      </c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>
        <v>2644</v>
      </c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>
        <f>BM34</f>
        <v>2644</v>
      </c>
      <c r="CV34" s="37"/>
      <c r="CW34" s="37"/>
      <c r="CX34" s="37"/>
      <c r="CY34" s="37"/>
      <c r="CZ34" s="37"/>
      <c r="DA34" s="37"/>
      <c r="DB34" s="37"/>
      <c r="DC34" s="37"/>
      <c r="DD34" s="37"/>
      <c r="DE34" s="37"/>
    </row>
    <row r="35" spans="1:109" s="6" customFormat="1" ht="11.25" customHeight="1">
      <c r="A35" s="41" t="s">
        <v>58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3"/>
      <c r="AT35" s="37" t="s">
        <v>59</v>
      </c>
      <c r="AU35" s="37"/>
      <c r="AV35" s="37"/>
      <c r="AW35" s="37"/>
      <c r="AX35" s="37"/>
      <c r="AY35" s="37"/>
      <c r="AZ35" s="37"/>
      <c r="BA35" s="37" t="s">
        <v>54</v>
      </c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>
        <v>0</v>
      </c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>
        <f>+BM35+CD35</f>
        <v>0</v>
      </c>
      <c r="CV35" s="37"/>
      <c r="CW35" s="37"/>
      <c r="CX35" s="37"/>
      <c r="CY35" s="37"/>
      <c r="CZ35" s="37"/>
      <c r="DA35" s="37"/>
      <c r="DB35" s="37"/>
      <c r="DC35" s="37"/>
      <c r="DD35" s="37"/>
      <c r="DE35" s="37"/>
    </row>
    <row r="36" spans="1:109" s="6" customFormat="1" ht="11.25" customHeight="1">
      <c r="A36" s="41" t="s">
        <v>60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3"/>
      <c r="AT36" s="37" t="s">
        <v>61</v>
      </c>
      <c r="AU36" s="37"/>
      <c r="AV36" s="37"/>
      <c r="AW36" s="37"/>
      <c r="AX36" s="37"/>
      <c r="AY36" s="37"/>
      <c r="AZ36" s="37"/>
      <c r="BA36" s="37" t="s">
        <v>62</v>
      </c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>
        <v>0</v>
      </c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>
        <f>+BM36+CD36</f>
        <v>0</v>
      </c>
      <c r="CV36" s="37"/>
      <c r="CW36" s="37"/>
      <c r="CX36" s="37"/>
      <c r="CY36" s="37"/>
      <c r="CZ36" s="37"/>
      <c r="DA36" s="37"/>
      <c r="DB36" s="37"/>
      <c r="DC36" s="37"/>
      <c r="DD36" s="37"/>
      <c r="DE36" s="37"/>
    </row>
    <row r="37" spans="1:109" s="6" customFormat="1" ht="12" customHeight="1">
      <c r="A37" s="48" t="s">
        <v>63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50"/>
      <c r="AT37" s="47" t="s">
        <v>64</v>
      </c>
      <c r="AU37" s="47"/>
      <c r="AV37" s="47"/>
      <c r="AW37" s="47"/>
      <c r="AX37" s="47"/>
      <c r="AY37" s="47"/>
      <c r="AZ37" s="47"/>
      <c r="BA37" s="47" t="s">
        <v>54</v>
      </c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>
        <v>54</v>
      </c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37">
        <f>BM37</f>
        <v>54</v>
      </c>
      <c r="CV37" s="37"/>
      <c r="CW37" s="37"/>
      <c r="CX37" s="37"/>
      <c r="CY37" s="37"/>
      <c r="CZ37" s="37"/>
      <c r="DA37" s="37"/>
      <c r="DB37" s="37"/>
      <c r="DC37" s="37"/>
      <c r="DD37" s="37"/>
      <c r="DE37" s="37"/>
    </row>
    <row r="39" spans="1:109" s="7" customFormat="1" ht="11.25">
      <c r="A39" s="7" t="s">
        <v>65</v>
      </c>
    </row>
    <row r="40" spans="1:109" ht="68.25" customHeight="1">
      <c r="A40" s="46" t="s">
        <v>67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</row>
    <row r="41" spans="1:109" ht="37.5" customHeight="1">
      <c r="A41" s="46" t="s">
        <v>68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</row>
    <row r="42" spans="1:109" ht="23.25" customHeight="1">
      <c r="A42" s="46" t="s">
        <v>69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</row>
    <row r="43" spans="1:109" ht="23.25" customHeight="1">
      <c r="A43" s="46" t="s">
        <v>70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</row>
    <row r="44" spans="1:109" ht="23.25" customHeight="1">
      <c r="A44" s="46" t="s">
        <v>71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</row>
    <row r="45" spans="1:109" ht="12.75" customHeight="1">
      <c r="A45" s="8" t="s">
        <v>72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</row>
    <row r="47" spans="1:109" s="5" customFormat="1">
      <c r="V47" s="5" t="s">
        <v>74</v>
      </c>
      <c r="BP47" s="5" t="s">
        <v>75</v>
      </c>
    </row>
    <row r="49" s="7" customFormat="1" ht="11.25"/>
  </sheetData>
  <mergeCells count="168">
    <mergeCell ref="A43:DE43"/>
    <mergeCell ref="A44:DE44"/>
    <mergeCell ref="AT37:AZ37"/>
    <mergeCell ref="BA37:BL37"/>
    <mergeCell ref="BM37:CC37"/>
    <mergeCell ref="CD37:CT37"/>
    <mergeCell ref="A37:AS37"/>
    <mergeCell ref="CU37:DE37"/>
    <mergeCell ref="AT36:AZ36"/>
    <mergeCell ref="BA36:BL36"/>
    <mergeCell ref="BM36:CC36"/>
    <mergeCell ref="CD36:CT36"/>
    <mergeCell ref="CU36:DE36"/>
    <mergeCell ref="A40:DE40"/>
    <mergeCell ref="A41:DE41"/>
    <mergeCell ref="A42:DE42"/>
    <mergeCell ref="A35:AS35"/>
    <mergeCell ref="A36:AS36"/>
    <mergeCell ref="AT32:AZ32"/>
    <mergeCell ref="BA32:BL32"/>
    <mergeCell ref="BM32:CC32"/>
    <mergeCell ref="CD32:CT32"/>
    <mergeCell ref="CU32:DE32"/>
    <mergeCell ref="A33:DE33"/>
    <mergeCell ref="AT34:AZ34"/>
    <mergeCell ref="BA34:BL34"/>
    <mergeCell ref="BM34:CC34"/>
    <mergeCell ref="CD34:CT34"/>
    <mergeCell ref="CU34:DE34"/>
    <mergeCell ref="A32:AS32"/>
    <mergeCell ref="A34:AS34"/>
    <mergeCell ref="AT35:AZ35"/>
    <mergeCell ref="BA35:BL35"/>
    <mergeCell ref="BM35:CC35"/>
    <mergeCell ref="CD35:CT35"/>
    <mergeCell ref="CU35:DE35"/>
    <mergeCell ref="A30:AS30"/>
    <mergeCell ref="A31:AS31"/>
    <mergeCell ref="AT28:AZ28"/>
    <mergeCell ref="BA28:BL28"/>
    <mergeCell ref="BM28:CC28"/>
    <mergeCell ref="CD28:CT28"/>
    <mergeCell ref="CU28:DE28"/>
    <mergeCell ref="AT29:AZ29"/>
    <mergeCell ref="BA29:BL29"/>
    <mergeCell ref="BM29:CC29"/>
    <mergeCell ref="CD29:CT29"/>
    <mergeCell ref="CU29:DE29"/>
    <mergeCell ref="A28:AS28"/>
    <mergeCell ref="A29:AS29"/>
    <mergeCell ref="AT30:AZ30"/>
    <mergeCell ref="BA30:BL30"/>
    <mergeCell ref="BM30:CC30"/>
    <mergeCell ref="CD30:CT30"/>
    <mergeCell ref="CU30:DE30"/>
    <mergeCell ref="AT31:AZ31"/>
    <mergeCell ref="BA31:BL31"/>
    <mergeCell ref="BM31:CC31"/>
    <mergeCell ref="CD31:CT31"/>
    <mergeCell ref="CU31:DE31"/>
    <mergeCell ref="A26:AS26"/>
    <mergeCell ref="A27:AS27"/>
    <mergeCell ref="AT24:AZ24"/>
    <mergeCell ref="BA24:BL24"/>
    <mergeCell ref="BM24:CC24"/>
    <mergeCell ref="CD24:CT24"/>
    <mergeCell ref="CU24:DE24"/>
    <mergeCell ref="AT25:AZ25"/>
    <mergeCell ref="BA25:BL25"/>
    <mergeCell ref="BM25:CC25"/>
    <mergeCell ref="CD25:CT25"/>
    <mergeCell ref="CU25:DE25"/>
    <mergeCell ref="A24:AS24"/>
    <mergeCell ref="A25:AS25"/>
    <mergeCell ref="AT26:AZ26"/>
    <mergeCell ref="BA26:BL26"/>
    <mergeCell ref="BM26:CC26"/>
    <mergeCell ref="CD26:CT26"/>
    <mergeCell ref="CU26:DE26"/>
    <mergeCell ref="AT27:AZ27"/>
    <mergeCell ref="BA27:BL27"/>
    <mergeCell ref="BM27:CC27"/>
    <mergeCell ref="CD27:CT27"/>
    <mergeCell ref="CU27:DE27"/>
    <mergeCell ref="A22:AS22"/>
    <mergeCell ref="A23:AS23"/>
    <mergeCell ref="AT20:AZ20"/>
    <mergeCell ref="BA20:BL20"/>
    <mergeCell ref="BM20:CC20"/>
    <mergeCell ref="CD20:CT20"/>
    <mergeCell ref="CU20:DE20"/>
    <mergeCell ref="AT21:AZ21"/>
    <mergeCell ref="BA21:BL21"/>
    <mergeCell ref="BM21:CC21"/>
    <mergeCell ref="CD21:CT21"/>
    <mergeCell ref="CU21:DE21"/>
    <mergeCell ref="A20:AS20"/>
    <mergeCell ref="A21:AS21"/>
    <mergeCell ref="AT22:AZ22"/>
    <mergeCell ref="BA22:BL22"/>
    <mergeCell ref="BM22:CC22"/>
    <mergeCell ref="CD22:CT22"/>
    <mergeCell ref="CU22:DE22"/>
    <mergeCell ref="AT23:AZ23"/>
    <mergeCell ref="BA23:BL23"/>
    <mergeCell ref="BM23:CC23"/>
    <mergeCell ref="CD23:CT23"/>
    <mergeCell ref="CU23:DE23"/>
    <mergeCell ref="A18:AS18"/>
    <mergeCell ref="A19:AS19"/>
    <mergeCell ref="AT16:AZ16"/>
    <mergeCell ref="BA16:BL16"/>
    <mergeCell ref="BM16:CC16"/>
    <mergeCell ref="CD16:CT16"/>
    <mergeCell ref="CU16:DE16"/>
    <mergeCell ref="AT17:AZ17"/>
    <mergeCell ref="BA17:BL17"/>
    <mergeCell ref="BM17:CC17"/>
    <mergeCell ref="CD17:CT17"/>
    <mergeCell ref="CU17:DE17"/>
    <mergeCell ref="A16:AS16"/>
    <mergeCell ref="A17:AS17"/>
    <mergeCell ref="AT18:AZ18"/>
    <mergeCell ref="BA18:BL18"/>
    <mergeCell ref="BM18:CC18"/>
    <mergeCell ref="CD18:CT18"/>
    <mergeCell ref="CU18:DE18"/>
    <mergeCell ref="AT19:AZ19"/>
    <mergeCell ref="BA19:BL19"/>
    <mergeCell ref="BM19:CC19"/>
    <mergeCell ref="CD19:CT19"/>
    <mergeCell ref="CU19:DE19"/>
    <mergeCell ref="A14:AS14"/>
    <mergeCell ref="A15:AS15"/>
    <mergeCell ref="A12:AS12"/>
    <mergeCell ref="AT12:AZ12"/>
    <mergeCell ref="BA12:BL12"/>
    <mergeCell ref="BM12:CC12"/>
    <mergeCell ref="CD12:CT12"/>
    <mergeCell ref="CU12:DE12"/>
    <mergeCell ref="AT13:AZ13"/>
    <mergeCell ref="BA13:BL13"/>
    <mergeCell ref="BM13:CC13"/>
    <mergeCell ref="CD13:CT13"/>
    <mergeCell ref="CU13:DE13"/>
    <mergeCell ref="A13:AS13"/>
    <mergeCell ref="AT14:AZ14"/>
    <mergeCell ref="BA14:BL14"/>
    <mergeCell ref="BM14:CC14"/>
    <mergeCell ref="CD14:CT14"/>
    <mergeCell ref="CU14:DE14"/>
    <mergeCell ref="AT15:AZ15"/>
    <mergeCell ref="BA15:BL15"/>
    <mergeCell ref="BM15:CC15"/>
    <mergeCell ref="CD15:CT15"/>
    <mergeCell ref="CU15:DE15"/>
    <mergeCell ref="A6:DE6"/>
    <mergeCell ref="X7:BQ7"/>
    <mergeCell ref="BR7:CA7"/>
    <mergeCell ref="CB7:CD7"/>
    <mergeCell ref="X8:BQ8"/>
    <mergeCell ref="A9:DE9"/>
    <mergeCell ref="A11:AS11"/>
    <mergeCell ref="AT11:AZ11"/>
    <mergeCell ref="BA11:BL11"/>
    <mergeCell ref="BM11:CC11"/>
    <mergeCell ref="CD11:CT11"/>
    <mergeCell ref="CU11:DE11"/>
  </mergeCells>
  <pageMargins left="0.78740157480314965" right="0.31496062992125984" top="0.59055118110236227" bottom="0.39370078740157483" header="0.19685039370078741" footer="0.19685039370078741"/>
  <pageSetup paperSize="9" scale="94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45"/>
  <sheetViews>
    <sheetView tabSelected="1" view="pageBreakPreview" zoomScaleNormal="100" zoomScaleSheetLayoutView="100" workbookViewId="0">
      <selection activeCell="BL30" sqref="BL30:CB30"/>
    </sheetView>
  </sheetViews>
  <sheetFormatPr defaultColWidth="0.85546875" defaultRowHeight="12.75"/>
  <cols>
    <col min="1" max="1" width="1.7109375" style="12" customWidth="1"/>
    <col min="2" max="16384" width="0.85546875" style="12"/>
  </cols>
  <sheetData>
    <row r="1" spans="1:108" s="10" customFormat="1" ht="12">
      <c r="DD1" s="11" t="s">
        <v>0</v>
      </c>
    </row>
    <row r="2" spans="1:108" s="10" customFormat="1" ht="12">
      <c r="DD2" s="11" t="s">
        <v>1</v>
      </c>
    </row>
    <row r="3" spans="1:108" s="10" customFormat="1" ht="12">
      <c r="DD3" s="11" t="s">
        <v>2</v>
      </c>
    </row>
    <row r="6" spans="1:108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</row>
    <row r="7" spans="1:108">
      <c r="W7" s="70" t="s">
        <v>73</v>
      </c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1" t="s">
        <v>66</v>
      </c>
      <c r="BR7" s="71"/>
      <c r="BS7" s="71"/>
      <c r="BT7" s="71"/>
      <c r="BU7" s="71"/>
      <c r="BV7" s="71"/>
      <c r="BW7" s="71"/>
      <c r="BX7" s="71"/>
      <c r="BY7" s="71"/>
      <c r="BZ7" s="71"/>
      <c r="CA7" s="72" t="s">
        <v>51</v>
      </c>
      <c r="CB7" s="72"/>
      <c r="CC7" s="72"/>
      <c r="CD7" s="13" t="s">
        <v>5</v>
      </c>
      <c r="CI7" s="12" t="s">
        <v>76</v>
      </c>
    </row>
    <row r="8" spans="1:108">
      <c r="W8" s="73" t="s">
        <v>6</v>
      </c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</row>
    <row r="9" spans="1:108" ht="42" customHeight="1">
      <c r="A9" s="74" t="s">
        <v>78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</row>
    <row r="11" spans="1:108" s="14" customFormat="1" ht="114.75" customHeight="1">
      <c r="A11" s="67" t="s">
        <v>7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 t="s">
        <v>8</v>
      </c>
      <c r="AT11" s="67"/>
      <c r="AU11" s="67"/>
      <c r="AV11" s="67"/>
      <c r="AW11" s="67"/>
      <c r="AX11" s="67"/>
      <c r="AY11" s="67"/>
      <c r="AZ11" s="67" t="s">
        <v>9</v>
      </c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8" t="s">
        <v>10</v>
      </c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 t="s">
        <v>11</v>
      </c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7" t="s">
        <v>12</v>
      </c>
      <c r="CU11" s="67"/>
      <c r="CV11" s="67"/>
      <c r="CW11" s="67"/>
      <c r="CX11" s="67"/>
      <c r="CY11" s="67"/>
      <c r="CZ11" s="67"/>
      <c r="DA11" s="67"/>
      <c r="DB11" s="67"/>
      <c r="DC11" s="67"/>
      <c r="DD11" s="67"/>
    </row>
    <row r="12" spans="1:108" s="14" customFormat="1" ht="10.5">
      <c r="A12" s="66">
        <v>1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>
        <v>2</v>
      </c>
      <c r="AT12" s="66"/>
      <c r="AU12" s="66"/>
      <c r="AV12" s="66"/>
      <c r="AW12" s="66"/>
      <c r="AX12" s="66"/>
      <c r="AY12" s="66"/>
      <c r="AZ12" s="66">
        <v>3</v>
      </c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>
        <v>4</v>
      </c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>
        <v>5</v>
      </c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>
        <v>6</v>
      </c>
      <c r="CU12" s="66"/>
      <c r="CV12" s="66"/>
      <c r="CW12" s="66"/>
      <c r="CX12" s="66"/>
      <c r="CY12" s="66"/>
      <c r="CZ12" s="66"/>
      <c r="DA12" s="66"/>
      <c r="DB12" s="66"/>
      <c r="DC12" s="66"/>
      <c r="DD12" s="66"/>
    </row>
    <row r="13" spans="1:108" s="14" customFormat="1" ht="11.25" customHeight="1">
      <c r="A13" s="1"/>
      <c r="B13" s="65" t="s">
        <v>13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37" t="s">
        <v>14</v>
      </c>
      <c r="AT13" s="37"/>
      <c r="AU13" s="37"/>
      <c r="AV13" s="37"/>
      <c r="AW13" s="37"/>
      <c r="AX13" s="37"/>
      <c r="AY13" s="37"/>
      <c r="AZ13" s="37" t="s">
        <v>15</v>
      </c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>
        <v>48984.3</v>
      </c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>
        <f>+BL13+CC13</f>
        <v>48984.3</v>
      </c>
      <c r="CU13" s="37"/>
      <c r="CV13" s="37"/>
      <c r="CW13" s="37"/>
      <c r="CX13" s="37"/>
      <c r="CY13" s="37"/>
      <c r="CZ13" s="37"/>
      <c r="DA13" s="37"/>
      <c r="DB13" s="37"/>
      <c r="DC13" s="37"/>
      <c r="DD13" s="37"/>
    </row>
    <row r="14" spans="1:108" s="14" customFormat="1" ht="11.25" customHeight="1">
      <c r="A14" s="1"/>
      <c r="B14" s="64" t="s">
        <v>16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9"/>
      <c r="AS14" s="37"/>
      <c r="AT14" s="37"/>
      <c r="AU14" s="37"/>
      <c r="AV14" s="37"/>
      <c r="AW14" s="37"/>
      <c r="AX14" s="37"/>
      <c r="AY14" s="37"/>
      <c r="AZ14" s="37" t="s">
        <v>17</v>
      </c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</row>
    <row r="15" spans="1:108" s="14" customFormat="1" ht="11.25" customHeight="1">
      <c r="A15" s="1"/>
      <c r="B15" s="65" t="s">
        <v>18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37" t="s">
        <v>19</v>
      </c>
      <c r="AT15" s="37"/>
      <c r="AU15" s="37"/>
      <c r="AV15" s="37"/>
      <c r="AW15" s="37"/>
      <c r="AX15" s="37"/>
      <c r="AY15" s="37"/>
      <c r="AZ15" s="37" t="s">
        <v>20</v>
      </c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>
        <f t="shared" ref="CT15:CT32" si="0">+BL15+CC15</f>
        <v>0</v>
      </c>
      <c r="CU15" s="37"/>
      <c r="CV15" s="37"/>
      <c r="CW15" s="37"/>
      <c r="CX15" s="37"/>
      <c r="CY15" s="37"/>
      <c r="CZ15" s="37"/>
      <c r="DA15" s="37"/>
      <c r="DB15" s="37"/>
      <c r="DC15" s="37"/>
      <c r="DD15" s="37"/>
    </row>
    <row r="16" spans="1:108" s="14" customFormat="1" ht="11.25" customHeight="1">
      <c r="A16" s="1"/>
      <c r="B16" s="64" t="s">
        <v>21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9"/>
      <c r="AS16" s="37"/>
      <c r="AT16" s="37"/>
      <c r="AU16" s="37"/>
      <c r="AV16" s="37"/>
      <c r="AW16" s="37"/>
      <c r="AX16" s="37"/>
      <c r="AY16" s="37"/>
      <c r="AZ16" s="37" t="s">
        <v>17</v>
      </c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</row>
    <row r="17" spans="1:108" s="14" customFormat="1" ht="11.25" customHeight="1">
      <c r="A17" s="1"/>
      <c r="B17" s="60" t="s">
        <v>22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37" t="s">
        <v>23</v>
      </c>
      <c r="AT17" s="37"/>
      <c r="AU17" s="37"/>
      <c r="AV17" s="37"/>
      <c r="AW17" s="37"/>
      <c r="AX17" s="37"/>
      <c r="AY17" s="37"/>
      <c r="AZ17" s="37" t="s">
        <v>24</v>
      </c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>
        <v>96910.6</v>
      </c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>
        <f>BL17+CC17</f>
        <v>96910.6</v>
      </c>
      <c r="CU17" s="37"/>
      <c r="CV17" s="37"/>
      <c r="CW17" s="37"/>
      <c r="CX17" s="37"/>
      <c r="CY17" s="37"/>
      <c r="CZ17" s="37"/>
      <c r="DA17" s="37"/>
      <c r="DB17" s="37"/>
      <c r="DC17" s="37"/>
      <c r="DD17" s="37"/>
    </row>
    <row r="18" spans="1:108" s="14" customFormat="1" ht="10.5">
      <c r="A18" s="1"/>
      <c r="B18" s="60" t="s">
        <v>25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37" t="s">
        <v>26</v>
      </c>
      <c r="AT18" s="37"/>
      <c r="AU18" s="37"/>
      <c r="AV18" s="37"/>
      <c r="AW18" s="37"/>
      <c r="AX18" s="37"/>
      <c r="AY18" s="37"/>
      <c r="AZ18" s="37" t="s">
        <v>17</v>
      </c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>
        <f>BL19+BL20+BL21+BL22+BL23+BL24+BL25+BL26+BL27+BL28+BL29+BL30+BL31</f>
        <v>66312</v>
      </c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61">
        <f t="shared" ref="CT18:CT30" si="1">BL18+CC18</f>
        <v>66312</v>
      </c>
      <c r="CU18" s="62"/>
      <c r="CV18" s="62"/>
      <c r="CW18" s="62"/>
      <c r="CX18" s="62"/>
      <c r="CY18" s="62"/>
      <c r="CZ18" s="62"/>
      <c r="DA18" s="62"/>
      <c r="DB18" s="62"/>
      <c r="DC18" s="62"/>
      <c r="DD18" s="63"/>
    </row>
    <row r="19" spans="1:108" s="14" customFormat="1" ht="10.5">
      <c r="A19" s="1"/>
      <c r="B19" s="58" t="s">
        <v>27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37" t="s">
        <v>28</v>
      </c>
      <c r="AT19" s="37"/>
      <c r="AU19" s="37"/>
      <c r="AV19" s="37"/>
      <c r="AW19" s="37"/>
      <c r="AX19" s="37"/>
      <c r="AY19" s="37"/>
      <c r="AZ19" s="37" t="s">
        <v>17</v>
      </c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>
        <v>1668</v>
      </c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61">
        <f t="shared" si="1"/>
        <v>1668</v>
      </c>
      <c r="CU19" s="62"/>
      <c r="CV19" s="62"/>
      <c r="CW19" s="62"/>
      <c r="CX19" s="62"/>
      <c r="CY19" s="62"/>
      <c r="CZ19" s="62"/>
      <c r="DA19" s="62"/>
      <c r="DB19" s="62"/>
      <c r="DC19" s="62"/>
      <c r="DD19" s="63"/>
    </row>
    <row r="20" spans="1:108" s="14" customFormat="1" ht="22.5" customHeight="1">
      <c r="A20" s="1"/>
      <c r="B20" s="58" t="s">
        <v>29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37" t="s">
        <v>30</v>
      </c>
      <c r="AT20" s="37"/>
      <c r="AU20" s="37"/>
      <c r="AV20" s="37"/>
      <c r="AW20" s="37"/>
      <c r="AX20" s="37"/>
      <c r="AY20" s="37"/>
      <c r="AZ20" s="37" t="s">
        <v>17</v>
      </c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>
        <f>7259+2172</f>
        <v>9431</v>
      </c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61">
        <f t="shared" si="1"/>
        <v>9431</v>
      </c>
      <c r="CU20" s="62"/>
      <c r="CV20" s="62"/>
      <c r="CW20" s="62"/>
      <c r="CX20" s="62"/>
      <c r="CY20" s="62"/>
      <c r="CZ20" s="62"/>
      <c r="DA20" s="62"/>
      <c r="DB20" s="62"/>
      <c r="DC20" s="62"/>
      <c r="DD20" s="63"/>
    </row>
    <row r="21" spans="1:108" s="14" customFormat="1" ht="19.5" customHeight="1">
      <c r="A21" s="1"/>
      <c r="B21" s="58" t="s">
        <v>31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37" t="s">
        <v>32</v>
      </c>
      <c r="AT21" s="37"/>
      <c r="AU21" s="37"/>
      <c r="AV21" s="37"/>
      <c r="AW21" s="37"/>
      <c r="AX21" s="37"/>
      <c r="AY21" s="37"/>
      <c r="AZ21" s="37" t="s">
        <v>17</v>
      </c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>
        <v>38753</v>
      </c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61">
        <f t="shared" si="1"/>
        <v>38753</v>
      </c>
      <c r="CU21" s="62"/>
      <c r="CV21" s="62"/>
      <c r="CW21" s="62"/>
      <c r="CX21" s="62"/>
      <c r="CY21" s="62"/>
      <c r="CZ21" s="62"/>
      <c r="DA21" s="62"/>
      <c r="DB21" s="62"/>
      <c r="DC21" s="62"/>
      <c r="DD21" s="63"/>
    </row>
    <row r="22" spans="1:108" s="14" customFormat="1" ht="10.5">
      <c r="A22" s="1"/>
      <c r="B22" s="58" t="s">
        <v>33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37" t="s">
        <v>34</v>
      </c>
      <c r="AT22" s="37"/>
      <c r="AU22" s="37"/>
      <c r="AV22" s="37"/>
      <c r="AW22" s="37"/>
      <c r="AX22" s="37"/>
      <c r="AY22" s="37"/>
      <c r="AZ22" s="37" t="s">
        <v>17</v>
      </c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3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61">
        <f t="shared" si="1"/>
        <v>0</v>
      </c>
      <c r="CU22" s="62"/>
      <c r="CV22" s="62"/>
      <c r="CW22" s="62"/>
      <c r="CX22" s="62"/>
      <c r="CY22" s="62"/>
      <c r="CZ22" s="62"/>
      <c r="DA22" s="62"/>
      <c r="DB22" s="62"/>
      <c r="DC22" s="62"/>
      <c r="DD22" s="63"/>
    </row>
    <row r="23" spans="1:108" s="14" customFormat="1" ht="10.5">
      <c r="A23" s="1"/>
      <c r="B23" s="58" t="s">
        <v>35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37" t="s">
        <v>36</v>
      </c>
      <c r="AT23" s="37"/>
      <c r="AU23" s="37"/>
      <c r="AV23" s="37"/>
      <c r="AW23" s="37"/>
      <c r="AX23" s="37"/>
      <c r="AY23" s="37"/>
      <c r="AZ23" s="37" t="s">
        <v>17</v>
      </c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3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61">
        <f t="shared" si="1"/>
        <v>0</v>
      </c>
      <c r="CU23" s="62"/>
      <c r="CV23" s="62"/>
      <c r="CW23" s="62"/>
      <c r="CX23" s="62"/>
      <c r="CY23" s="62"/>
      <c r="CZ23" s="62"/>
      <c r="DA23" s="62"/>
      <c r="DB23" s="62"/>
      <c r="DC23" s="62"/>
      <c r="DD23" s="63"/>
    </row>
    <row r="24" spans="1:108" s="14" customFormat="1" ht="19.5" customHeight="1">
      <c r="A24" s="1"/>
      <c r="B24" s="58" t="s">
        <v>37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37" t="s">
        <v>38</v>
      </c>
      <c r="AT24" s="37"/>
      <c r="AU24" s="37"/>
      <c r="AV24" s="37"/>
      <c r="AW24" s="37"/>
      <c r="AX24" s="37"/>
      <c r="AY24" s="37"/>
      <c r="AZ24" s="37" t="s">
        <v>17</v>
      </c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61">
        <v>18</v>
      </c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3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61">
        <f t="shared" si="1"/>
        <v>18</v>
      </c>
      <c r="CU24" s="62"/>
      <c r="CV24" s="62"/>
      <c r="CW24" s="62"/>
      <c r="CX24" s="62"/>
      <c r="CY24" s="62"/>
      <c r="CZ24" s="62"/>
      <c r="DA24" s="62"/>
      <c r="DB24" s="62"/>
      <c r="DC24" s="62"/>
      <c r="DD24" s="63"/>
    </row>
    <row r="25" spans="1:108" s="14" customFormat="1" ht="10.5">
      <c r="A25" s="1"/>
      <c r="B25" s="58" t="s">
        <v>39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37" t="s">
        <v>40</v>
      </c>
      <c r="AT25" s="37"/>
      <c r="AU25" s="37"/>
      <c r="AV25" s="37"/>
      <c r="AW25" s="37"/>
      <c r="AX25" s="37"/>
      <c r="AY25" s="37"/>
      <c r="AZ25" s="37" t="s">
        <v>17</v>
      </c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>
        <v>10</v>
      </c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61">
        <f t="shared" si="1"/>
        <v>10</v>
      </c>
      <c r="CU25" s="62"/>
      <c r="CV25" s="62"/>
      <c r="CW25" s="62"/>
      <c r="CX25" s="62"/>
      <c r="CY25" s="62"/>
      <c r="CZ25" s="62"/>
      <c r="DA25" s="62"/>
      <c r="DB25" s="62"/>
      <c r="DC25" s="62"/>
      <c r="DD25" s="63"/>
    </row>
    <row r="26" spans="1:108" s="14" customFormat="1" ht="19.5" customHeight="1">
      <c r="A26" s="1"/>
      <c r="B26" s="58" t="s">
        <v>41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37" t="s">
        <v>42</v>
      </c>
      <c r="AT26" s="37"/>
      <c r="AU26" s="37"/>
      <c r="AV26" s="37"/>
      <c r="AW26" s="37"/>
      <c r="AX26" s="37"/>
      <c r="AY26" s="37"/>
      <c r="AZ26" s="37" t="s">
        <v>17</v>
      </c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>
        <v>334</v>
      </c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61">
        <f t="shared" si="1"/>
        <v>334</v>
      </c>
      <c r="CU26" s="62"/>
      <c r="CV26" s="62"/>
      <c r="CW26" s="62"/>
      <c r="CX26" s="62"/>
      <c r="CY26" s="62"/>
      <c r="CZ26" s="62"/>
      <c r="DA26" s="62"/>
      <c r="DB26" s="62"/>
      <c r="DC26" s="62"/>
      <c r="DD26" s="63"/>
    </row>
    <row r="27" spans="1:108" s="14" customFormat="1" ht="10.5">
      <c r="A27" s="1"/>
      <c r="B27" s="58" t="s">
        <v>43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37" t="s">
        <v>4</v>
      </c>
      <c r="AT27" s="37"/>
      <c r="AU27" s="37"/>
      <c r="AV27" s="37"/>
      <c r="AW27" s="37"/>
      <c r="AX27" s="37"/>
      <c r="AY27" s="37"/>
      <c r="AZ27" s="37" t="s">
        <v>17</v>
      </c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61">
        <f t="shared" si="1"/>
        <v>0</v>
      </c>
      <c r="CU27" s="62"/>
      <c r="CV27" s="62"/>
      <c r="CW27" s="62"/>
      <c r="CX27" s="62"/>
      <c r="CY27" s="62"/>
      <c r="CZ27" s="62"/>
      <c r="DA27" s="62"/>
      <c r="DB27" s="62"/>
      <c r="DC27" s="62"/>
      <c r="DD27" s="63"/>
    </row>
    <row r="28" spans="1:108" s="14" customFormat="1" ht="10.5">
      <c r="A28" s="1"/>
      <c r="B28" s="58" t="s">
        <v>44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37" t="s">
        <v>45</v>
      </c>
      <c r="AT28" s="37"/>
      <c r="AU28" s="37"/>
      <c r="AV28" s="37"/>
      <c r="AW28" s="37"/>
      <c r="AX28" s="37"/>
      <c r="AY28" s="37"/>
      <c r="AZ28" s="37" t="s">
        <v>17</v>
      </c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61">
        <f t="shared" si="1"/>
        <v>0</v>
      </c>
      <c r="CU28" s="62"/>
      <c r="CV28" s="62"/>
      <c r="CW28" s="62"/>
      <c r="CX28" s="62"/>
      <c r="CY28" s="62"/>
      <c r="CZ28" s="62"/>
      <c r="DA28" s="62"/>
      <c r="DB28" s="62"/>
      <c r="DC28" s="62"/>
      <c r="DD28" s="63"/>
    </row>
    <row r="29" spans="1:108" s="14" customFormat="1" ht="10.5">
      <c r="A29" s="1"/>
      <c r="B29" s="58" t="s">
        <v>46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37" t="s">
        <v>47</v>
      </c>
      <c r="AT29" s="37"/>
      <c r="AU29" s="37"/>
      <c r="AV29" s="37"/>
      <c r="AW29" s="37"/>
      <c r="AX29" s="37"/>
      <c r="AY29" s="37"/>
      <c r="AZ29" s="37" t="s">
        <v>17</v>
      </c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>
        <v>3183</v>
      </c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61">
        <f t="shared" si="1"/>
        <v>3183</v>
      </c>
      <c r="CU29" s="62"/>
      <c r="CV29" s="62"/>
      <c r="CW29" s="62"/>
      <c r="CX29" s="62"/>
      <c r="CY29" s="62"/>
      <c r="CZ29" s="62"/>
      <c r="DA29" s="62"/>
      <c r="DB29" s="62"/>
      <c r="DC29" s="62"/>
      <c r="DD29" s="63"/>
    </row>
    <row r="30" spans="1:108" s="14" customFormat="1" ht="10.5">
      <c r="A30" s="1"/>
      <c r="B30" s="58" t="s">
        <v>48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37" t="s">
        <v>49</v>
      </c>
      <c r="AT30" s="37"/>
      <c r="AU30" s="37"/>
      <c r="AV30" s="37"/>
      <c r="AW30" s="37"/>
      <c r="AX30" s="37"/>
      <c r="AY30" s="37"/>
      <c r="AZ30" s="37" t="s">
        <v>17</v>
      </c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>
        <v>12915</v>
      </c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61">
        <f t="shared" si="1"/>
        <v>12915</v>
      </c>
      <c r="CU30" s="62"/>
      <c r="CV30" s="62"/>
      <c r="CW30" s="62"/>
      <c r="CX30" s="62"/>
      <c r="CY30" s="62"/>
      <c r="CZ30" s="62"/>
      <c r="DA30" s="62"/>
      <c r="DB30" s="62"/>
      <c r="DC30" s="62"/>
      <c r="DD30" s="63"/>
    </row>
    <row r="31" spans="1:108" s="14" customFormat="1" ht="10.5">
      <c r="A31" s="1"/>
      <c r="B31" s="58" t="s">
        <v>50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37" t="s">
        <v>51</v>
      </c>
      <c r="AT31" s="37"/>
      <c r="AU31" s="37"/>
      <c r="AV31" s="37"/>
      <c r="AW31" s="37"/>
      <c r="AX31" s="37"/>
      <c r="AY31" s="37"/>
      <c r="AZ31" s="37" t="s">
        <v>17</v>
      </c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>
        <f t="shared" si="0"/>
        <v>0</v>
      </c>
      <c r="CU31" s="37"/>
      <c r="CV31" s="37"/>
      <c r="CW31" s="37"/>
      <c r="CX31" s="37"/>
      <c r="CY31" s="37"/>
      <c r="CZ31" s="37"/>
      <c r="DA31" s="37"/>
      <c r="DB31" s="37"/>
      <c r="DC31" s="37"/>
      <c r="DD31" s="37"/>
    </row>
    <row r="32" spans="1:108" s="14" customFormat="1" ht="20.25" customHeight="1">
      <c r="A32" s="1"/>
      <c r="B32" s="60" t="s">
        <v>52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37" t="s">
        <v>53</v>
      </c>
      <c r="AT32" s="37"/>
      <c r="AU32" s="37"/>
      <c r="AV32" s="37"/>
      <c r="AW32" s="37"/>
      <c r="AX32" s="37"/>
      <c r="AY32" s="37"/>
      <c r="AZ32" s="37" t="s">
        <v>54</v>
      </c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>
        <v>9</v>
      </c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>
        <f t="shared" si="0"/>
        <v>9</v>
      </c>
      <c r="CU32" s="37"/>
      <c r="CV32" s="37"/>
      <c r="CW32" s="37"/>
      <c r="CX32" s="37"/>
      <c r="CY32" s="37"/>
      <c r="CZ32" s="37"/>
      <c r="DA32" s="37"/>
      <c r="DB32" s="37"/>
      <c r="DC32" s="37"/>
      <c r="DD32" s="37"/>
    </row>
    <row r="33" spans="1:108" ht="9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</row>
    <row r="34" spans="1:108" s="14" customFormat="1" ht="11.25" customHeight="1">
      <c r="A34" s="1"/>
      <c r="B34" s="58" t="s">
        <v>55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37" t="s">
        <v>56</v>
      </c>
      <c r="AT34" s="37"/>
      <c r="AU34" s="37"/>
      <c r="AV34" s="37"/>
      <c r="AW34" s="37"/>
      <c r="AX34" s="37"/>
      <c r="AY34" s="37"/>
      <c r="AZ34" s="37" t="s">
        <v>57</v>
      </c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59">
        <v>59.9</v>
      </c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59">
        <v>59.9</v>
      </c>
      <c r="CU34" s="59"/>
      <c r="CV34" s="59"/>
      <c r="CW34" s="59"/>
      <c r="CX34" s="59"/>
      <c r="CY34" s="59"/>
      <c r="CZ34" s="59"/>
      <c r="DA34" s="59"/>
      <c r="DB34" s="59"/>
      <c r="DC34" s="59"/>
      <c r="DD34" s="59"/>
    </row>
    <row r="35" spans="1:108" s="14" customFormat="1" ht="11.25" customHeight="1">
      <c r="A35" s="1"/>
      <c r="B35" s="58" t="s">
        <v>58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37" t="s">
        <v>59</v>
      </c>
      <c r="AT35" s="37"/>
      <c r="AU35" s="37"/>
      <c r="AV35" s="37"/>
      <c r="AW35" s="37"/>
      <c r="AX35" s="37"/>
      <c r="AY35" s="37"/>
      <c r="AZ35" s="37" t="s">
        <v>54</v>
      </c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</row>
    <row r="36" spans="1:108" s="14" customFormat="1" ht="11.25" customHeight="1">
      <c r="A36" s="15"/>
      <c r="B36" s="56" t="s">
        <v>60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5" t="s">
        <v>61</v>
      </c>
      <c r="AT36" s="55"/>
      <c r="AU36" s="55"/>
      <c r="AV36" s="55"/>
      <c r="AW36" s="55"/>
      <c r="AX36" s="55"/>
      <c r="AY36" s="55"/>
      <c r="AZ36" s="55" t="s">
        <v>62</v>
      </c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</row>
    <row r="37" spans="1:108" s="14" customFormat="1" ht="12" customHeight="1">
      <c r="A37" s="15"/>
      <c r="B37" s="52" t="s">
        <v>63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3" t="s">
        <v>64</v>
      </c>
      <c r="AT37" s="53"/>
      <c r="AU37" s="53"/>
      <c r="AV37" s="53"/>
      <c r="AW37" s="53"/>
      <c r="AX37" s="53"/>
      <c r="AY37" s="53"/>
      <c r="AZ37" s="53" t="s">
        <v>54</v>
      </c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47">
        <v>1</v>
      </c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5">
        <f>+BL37+CC37</f>
        <v>1</v>
      </c>
      <c r="CU37" s="55"/>
      <c r="CV37" s="55"/>
      <c r="CW37" s="55"/>
      <c r="CX37" s="55"/>
      <c r="CY37" s="55"/>
      <c r="CZ37" s="55"/>
      <c r="DA37" s="55"/>
      <c r="DB37" s="55"/>
      <c r="DC37" s="55"/>
      <c r="DD37" s="55"/>
    </row>
    <row r="39" spans="1:108" s="16" customFormat="1" ht="11.25">
      <c r="A39" s="16" t="s">
        <v>65</v>
      </c>
    </row>
    <row r="40" spans="1:108" ht="68.25" customHeight="1">
      <c r="A40" s="51" t="s">
        <v>67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</row>
    <row r="41" spans="1:108" ht="23.25" customHeight="1">
      <c r="A41" s="51" t="s">
        <v>68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</row>
    <row r="42" spans="1:108" ht="23.25" customHeight="1">
      <c r="A42" s="51" t="s">
        <v>69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</row>
    <row r="43" spans="1:108" ht="23.25" customHeight="1">
      <c r="A43" s="51" t="s">
        <v>70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</row>
    <row r="44" spans="1:108" ht="23.25" customHeight="1">
      <c r="A44" s="51" t="s">
        <v>71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</row>
    <row r="45" spans="1:108" ht="12.75" customHeight="1">
      <c r="A45" s="17" t="s">
        <v>72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</row>
  </sheetData>
  <mergeCells count="168">
    <mergeCell ref="A11:AR11"/>
    <mergeCell ref="AS11:AY11"/>
    <mergeCell ref="AZ11:BK11"/>
    <mergeCell ref="BL11:CB11"/>
    <mergeCell ref="CC11:CS11"/>
    <mergeCell ref="CT11:DD11"/>
    <mergeCell ref="A6:DD6"/>
    <mergeCell ref="W7:BP7"/>
    <mergeCell ref="BQ7:BZ7"/>
    <mergeCell ref="CA7:CC7"/>
    <mergeCell ref="W8:BP8"/>
    <mergeCell ref="A9:DD9"/>
    <mergeCell ref="B13:AR13"/>
    <mergeCell ref="AS13:AY13"/>
    <mergeCell ref="AZ13:BK13"/>
    <mergeCell ref="BL13:CB13"/>
    <mergeCell ref="CC13:CS13"/>
    <mergeCell ref="CT13:DD13"/>
    <mergeCell ref="A12:AR12"/>
    <mergeCell ref="AS12:AY12"/>
    <mergeCell ref="AZ12:BK12"/>
    <mergeCell ref="BL12:CB12"/>
    <mergeCell ref="CC12:CS12"/>
    <mergeCell ref="CT12:DD12"/>
    <mergeCell ref="B15:AR15"/>
    <mergeCell ref="AS15:AY15"/>
    <mergeCell ref="AZ15:BK15"/>
    <mergeCell ref="BL15:CB15"/>
    <mergeCell ref="CC15:CS15"/>
    <mergeCell ref="CT15:DD15"/>
    <mergeCell ref="B14:AQ14"/>
    <mergeCell ref="AS14:AY14"/>
    <mergeCell ref="AZ14:BK14"/>
    <mergeCell ref="BL14:CB14"/>
    <mergeCell ref="CC14:CS14"/>
    <mergeCell ref="CT14:DD14"/>
    <mergeCell ref="B17:AR17"/>
    <mergeCell ref="AS17:AY17"/>
    <mergeCell ref="AZ17:BK17"/>
    <mergeCell ref="BL17:CB17"/>
    <mergeCell ref="CC17:CS17"/>
    <mergeCell ref="CT17:DD17"/>
    <mergeCell ref="B16:AQ16"/>
    <mergeCell ref="AS16:AY16"/>
    <mergeCell ref="AZ16:BK16"/>
    <mergeCell ref="BL16:CB16"/>
    <mergeCell ref="CC16:CS16"/>
    <mergeCell ref="CT16:DD16"/>
    <mergeCell ref="B19:AR19"/>
    <mergeCell ref="AS19:AY19"/>
    <mergeCell ref="AZ19:BK19"/>
    <mergeCell ref="BL19:CB19"/>
    <mergeCell ref="CC19:CS19"/>
    <mergeCell ref="CT19:DD19"/>
    <mergeCell ref="B18:AR18"/>
    <mergeCell ref="AS18:AY18"/>
    <mergeCell ref="AZ18:BK18"/>
    <mergeCell ref="BL18:CB18"/>
    <mergeCell ref="CC18:CS18"/>
    <mergeCell ref="CT18:DD18"/>
    <mergeCell ref="B21:AR21"/>
    <mergeCell ref="AS21:AY21"/>
    <mergeCell ref="AZ21:BK21"/>
    <mergeCell ref="BL21:CB21"/>
    <mergeCell ref="CC21:CS21"/>
    <mergeCell ref="CT21:DD21"/>
    <mergeCell ref="B20:AR20"/>
    <mergeCell ref="AS20:AY20"/>
    <mergeCell ref="AZ20:BK20"/>
    <mergeCell ref="BL20:CB20"/>
    <mergeCell ref="CC20:CS20"/>
    <mergeCell ref="CT20:DD20"/>
    <mergeCell ref="B23:AR23"/>
    <mergeCell ref="AS23:AY23"/>
    <mergeCell ref="AZ23:BK23"/>
    <mergeCell ref="BL23:CB23"/>
    <mergeCell ref="CC23:CS23"/>
    <mergeCell ref="CT23:DD23"/>
    <mergeCell ref="B22:AR22"/>
    <mergeCell ref="AS22:AY22"/>
    <mergeCell ref="AZ22:BK22"/>
    <mergeCell ref="BL22:CB22"/>
    <mergeCell ref="CC22:CS22"/>
    <mergeCell ref="CT22:DD22"/>
    <mergeCell ref="B25:AR25"/>
    <mergeCell ref="AS25:AY25"/>
    <mergeCell ref="AZ25:BK25"/>
    <mergeCell ref="BL25:CB25"/>
    <mergeCell ref="CC25:CS25"/>
    <mergeCell ref="CT25:DD25"/>
    <mergeCell ref="B24:AR24"/>
    <mergeCell ref="AS24:AY24"/>
    <mergeCell ref="AZ24:BK24"/>
    <mergeCell ref="BL24:CB24"/>
    <mergeCell ref="CC24:CS24"/>
    <mergeCell ref="CT24:DD24"/>
    <mergeCell ref="B27:AR27"/>
    <mergeCell ref="AS27:AY27"/>
    <mergeCell ref="AZ27:BK27"/>
    <mergeCell ref="BL27:CB27"/>
    <mergeCell ref="CC27:CS27"/>
    <mergeCell ref="CT27:DD27"/>
    <mergeCell ref="B26:AR26"/>
    <mergeCell ref="AS26:AY26"/>
    <mergeCell ref="AZ26:BK26"/>
    <mergeCell ref="BL26:CB26"/>
    <mergeCell ref="CC26:CS26"/>
    <mergeCell ref="CT26:DD26"/>
    <mergeCell ref="B29:AR29"/>
    <mergeCell ref="AS29:AY29"/>
    <mergeCell ref="AZ29:BK29"/>
    <mergeCell ref="BL29:CB29"/>
    <mergeCell ref="CC29:CS29"/>
    <mergeCell ref="CT29:DD29"/>
    <mergeCell ref="B28:AR28"/>
    <mergeCell ref="AS28:AY28"/>
    <mergeCell ref="AZ28:BK28"/>
    <mergeCell ref="BL28:CB28"/>
    <mergeCell ref="CC28:CS28"/>
    <mergeCell ref="CT28:DD28"/>
    <mergeCell ref="B31:AR31"/>
    <mergeCell ref="AS31:AY31"/>
    <mergeCell ref="AZ31:BK31"/>
    <mergeCell ref="BL31:CB31"/>
    <mergeCell ref="CC31:CS31"/>
    <mergeCell ref="CT31:DD31"/>
    <mergeCell ref="B30:AR30"/>
    <mergeCell ref="AS30:AY30"/>
    <mergeCell ref="AZ30:BK30"/>
    <mergeCell ref="BL30:CB30"/>
    <mergeCell ref="CC30:CS30"/>
    <mergeCell ref="CT30:DD30"/>
    <mergeCell ref="A33:DD33"/>
    <mergeCell ref="B34:AR34"/>
    <mergeCell ref="AS34:AY34"/>
    <mergeCell ref="AZ34:BK34"/>
    <mergeCell ref="BL34:CB34"/>
    <mergeCell ref="CC34:CS34"/>
    <mergeCell ref="CT34:DD34"/>
    <mergeCell ref="B32:AR32"/>
    <mergeCell ref="AS32:AY32"/>
    <mergeCell ref="AZ32:BK32"/>
    <mergeCell ref="BL32:CB32"/>
    <mergeCell ref="CC32:CS32"/>
    <mergeCell ref="CT32:DD32"/>
    <mergeCell ref="B36:AR36"/>
    <mergeCell ref="AS36:AY36"/>
    <mergeCell ref="AZ36:BK36"/>
    <mergeCell ref="BL36:CB36"/>
    <mergeCell ref="CC36:CS36"/>
    <mergeCell ref="CT36:DD36"/>
    <mergeCell ref="B35:AR35"/>
    <mergeCell ref="AS35:AY35"/>
    <mergeCell ref="AZ35:BK35"/>
    <mergeCell ref="BL35:CB35"/>
    <mergeCell ref="CC35:CS35"/>
    <mergeCell ref="CT35:DD35"/>
    <mergeCell ref="A40:DD40"/>
    <mergeCell ref="A41:DD41"/>
    <mergeCell ref="A42:DD42"/>
    <mergeCell ref="A43:DD43"/>
    <mergeCell ref="A44:DD44"/>
    <mergeCell ref="B37:AR37"/>
    <mergeCell ref="AS37:AY37"/>
    <mergeCell ref="AZ37:BK37"/>
    <mergeCell ref="BL37:CB37"/>
    <mergeCell ref="CC37:CS37"/>
    <mergeCell ref="CT37:DD37"/>
  </mergeCells>
  <pageMargins left="0.78740157480314965" right="0.31496062992125984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МГ Центр</vt:lpstr>
      <vt:lpstr>МГ Ленск</vt:lpstr>
      <vt:lpstr>'МГ Центр'!Область_печати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peo2</dc:creator>
  <cp:lastModifiedBy>Аргунов Дмитрий Прокопьевич</cp:lastModifiedBy>
  <cp:lastPrinted>2018-07-30T09:29:49Z</cp:lastPrinted>
  <dcterms:created xsi:type="dcterms:W3CDTF">2014-07-30T04:42:18Z</dcterms:created>
  <dcterms:modified xsi:type="dcterms:W3CDTF">2018-07-30T09:31:04Z</dcterms:modified>
</cp:coreProperties>
</file>