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УГРС Технический отдел\УФАС 2020\Ноябрь 2020\Публикация ноябрь\"/>
    </mc:Choice>
  </mc:AlternateContent>
  <bookViews>
    <workbookView xWindow="0" yWindow="0" windowWidth="28800" windowHeight="12300"/>
  </bookViews>
  <sheets>
    <sheet name="СВГКМ" sheetId="1" r:id="rId1"/>
    <sheet name="ОГКМ" sheetId="4" r:id="rId2"/>
    <sheet name="СТГКМ" sheetId="6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19" i="1"/>
  <c r="H19" i="1"/>
  <c r="G19" i="1"/>
  <c r="M18" i="1"/>
  <c r="J18" i="1"/>
  <c r="I18" i="1"/>
  <c r="H18" i="1"/>
  <c r="G18" i="1"/>
  <c r="F18" i="1"/>
  <c r="E18" i="1"/>
  <c r="M17" i="1"/>
  <c r="L17" i="1"/>
  <c r="K17" i="1"/>
  <c r="J17" i="1"/>
  <c r="F17" i="1" s="1"/>
  <c r="I17" i="1"/>
  <c r="H17" i="1"/>
  <c r="G17" i="1"/>
  <c r="E17" i="1" s="1"/>
  <c r="M16" i="1"/>
  <c r="L16" i="1"/>
  <c r="K16" i="1"/>
  <c r="J16" i="1"/>
  <c r="I16" i="1"/>
  <c r="H16" i="1"/>
  <c r="F16" i="1" s="1"/>
  <c r="G16" i="1"/>
  <c r="E16" i="1" s="1"/>
  <c r="M15" i="1"/>
  <c r="L15" i="1"/>
  <c r="K15" i="1"/>
  <c r="J15" i="1"/>
  <c r="I15" i="1"/>
  <c r="E15" i="1" s="1"/>
  <c r="H15" i="1"/>
  <c r="F15" i="1" s="1"/>
  <c r="G15" i="1"/>
  <c r="M14" i="1"/>
  <c r="L14" i="1"/>
  <c r="K14" i="1"/>
  <c r="J14" i="1"/>
  <c r="F14" i="1" s="1"/>
  <c r="I14" i="1"/>
  <c r="E14" i="1" s="1"/>
  <c r="H14" i="1"/>
  <c r="G14" i="1"/>
  <c r="M13" i="1"/>
  <c r="L13" i="1"/>
  <c r="K13" i="1"/>
  <c r="J13" i="1"/>
  <c r="I13" i="1"/>
  <c r="H13" i="1"/>
  <c r="G13" i="1"/>
  <c r="E13" i="1" s="1"/>
  <c r="F13" i="1"/>
  <c r="M12" i="1"/>
  <c r="L12" i="1"/>
  <c r="K12" i="1"/>
  <c r="J12" i="1"/>
  <c r="I12" i="1"/>
  <c r="H12" i="1"/>
  <c r="F12" i="1" s="1"/>
  <c r="G12" i="1"/>
  <c r="E12" i="1" s="1"/>
  <c r="M11" i="1"/>
  <c r="L11" i="1"/>
  <c r="K11" i="1"/>
  <c r="J11" i="1"/>
  <c r="I11" i="1"/>
  <c r="E11" i="1" s="1"/>
  <c r="H11" i="1"/>
  <c r="F11" i="1" s="1"/>
  <c r="G11" i="1"/>
  <c r="M10" i="1"/>
  <c r="M20" i="1" s="1"/>
  <c r="L10" i="1"/>
  <c r="L20" i="1" s="1"/>
  <c r="K10" i="1"/>
  <c r="K20" i="1" s="1"/>
  <c r="J10" i="1"/>
  <c r="I10" i="1"/>
  <c r="E10" i="1" s="1"/>
  <c r="H10" i="1"/>
  <c r="H20" i="1" s="1"/>
  <c r="F20" i="1" s="1"/>
  <c r="G10" i="1"/>
  <c r="F10" i="1"/>
  <c r="I20" i="1" l="1"/>
  <c r="G20" i="1"/>
  <c r="E20" i="1" s="1"/>
</calcChain>
</file>

<file path=xl/sharedStrings.xml><?xml version="1.0" encoding="utf-8"?>
<sst xmlns="http://schemas.openxmlformats.org/spreadsheetml/2006/main" count="115" uniqueCount="27">
  <si>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</si>
  <si>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</si>
  <si>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</si>
  <si>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</si>
  <si>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</si>
  <si>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</si>
  <si>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</si>
  <si>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</si>
  <si>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</si>
  <si>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</si>
  <si>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</si>
  <si>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</si>
  <si>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</si>
  <si>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</si>
  <si>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</si>
  <si>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</si>
  <si>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</si>
  <si>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</si>
  <si>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</si>
  <si>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</si>
  <si>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</si>
  <si>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</si>
  <si>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</si>
  <si>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</si>
  <si>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</si>
  <si>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</si>
  <si>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ноябрь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</si>
</sst>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56;&#1057;%20&#1058;&#1077;&#1093;&#1085;&#1080;&#1095;&#1077;&#1089;&#1082;&#1080;&#1081;%20&#1086;&#1090;&#1076;&#1077;&#1083;/&#1059;&#1060;&#1040;&#1057;%202020/&#1053;&#1086;&#1103;&#1073;&#1088;&#1100;%202020/&#1060;&#1086;&#1088;&#1084;&#1072;2%20&#1092;&#1086;&#1088;&#1084;&#1091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С(Я)"/>
      <sheetName val="Якутск, Жатай"/>
      <sheetName val="Улусы"/>
      <sheetName val="ХатЭГУ"/>
      <sheetName val="НЭГУ"/>
      <sheetName val="КЭГУ"/>
      <sheetName val="МЭГУ"/>
      <sheetName val="ГЭГУ"/>
      <sheetName val="ХанЭГУ"/>
      <sheetName val="МКЭГУ"/>
      <sheetName val="ВЭГУ"/>
      <sheetName val="ВВЭГУ"/>
      <sheetName val="ЧЭГУ"/>
      <sheetName val="ЛЭГУ"/>
      <sheetName val="Ф3 СТП"/>
    </sheetNames>
    <sheetDataSet>
      <sheetData sheetId="0"/>
      <sheetData sheetId="1">
        <row r="10">
          <cell r="G10">
            <v>70</v>
          </cell>
          <cell r="H10">
            <v>350.92</v>
          </cell>
          <cell r="I10">
            <v>57</v>
          </cell>
          <cell r="J10">
            <v>387.1</v>
          </cell>
          <cell r="K10">
            <v>17</v>
          </cell>
          <cell r="L10">
            <v>18</v>
          </cell>
          <cell r="M10">
            <v>22</v>
          </cell>
        </row>
        <row r="11">
          <cell r="G11">
            <v>1</v>
          </cell>
          <cell r="H11">
            <v>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>
            <v>2</v>
          </cell>
          <cell r="H12">
            <v>20</v>
          </cell>
          <cell r="I12">
            <v>2</v>
          </cell>
          <cell r="J12">
            <v>27</v>
          </cell>
          <cell r="K12">
            <v>0</v>
          </cell>
          <cell r="L12">
            <v>0</v>
          </cell>
          <cell r="M12">
            <v>2</v>
          </cell>
        </row>
        <row r="13">
          <cell r="G13">
            <v>0</v>
          </cell>
          <cell r="H13">
            <v>0</v>
          </cell>
          <cell r="I13">
            <v>0</v>
          </cell>
          <cell r="K13">
            <v>0</v>
          </cell>
          <cell r="M13">
            <v>0</v>
          </cell>
        </row>
        <row r="14">
          <cell r="G14">
            <v>2</v>
          </cell>
          <cell r="H14">
            <v>56</v>
          </cell>
          <cell r="I14">
            <v>4</v>
          </cell>
          <cell r="J14">
            <v>144.80000000000001</v>
          </cell>
          <cell r="K14">
            <v>2</v>
          </cell>
          <cell r="L14">
            <v>2</v>
          </cell>
          <cell r="M14">
            <v>0</v>
          </cell>
        </row>
        <row r="15">
          <cell r="G15">
            <v>4</v>
          </cell>
          <cell r="H15">
            <v>221.42</v>
          </cell>
          <cell r="I15">
            <v>0</v>
          </cell>
          <cell r="K15">
            <v>0</v>
          </cell>
          <cell r="M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M18">
            <v>0</v>
          </cell>
        </row>
        <row r="19">
          <cell r="J19">
            <v>0</v>
          </cell>
        </row>
        <row r="20">
          <cell r="J20">
            <v>558.90000000000009</v>
          </cell>
        </row>
      </sheetData>
      <sheetData sheetId="2"/>
      <sheetData sheetId="3">
        <row r="10">
          <cell r="I10">
            <v>1</v>
          </cell>
          <cell r="J10">
            <v>5</v>
          </cell>
          <cell r="K10">
            <v>0</v>
          </cell>
          <cell r="L10">
            <v>1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K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K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5</v>
          </cell>
        </row>
      </sheetData>
      <sheetData sheetId="4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1</v>
          </cell>
          <cell r="J14">
            <v>5</v>
          </cell>
          <cell r="L14">
            <v>1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0</v>
          </cell>
        </row>
        <row r="20">
          <cell r="J20">
            <v>5</v>
          </cell>
        </row>
      </sheetData>
      <sheetData sheetId="5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6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7">
        <row r="10">
          <cell r="I10">
            <v>0</v>
          </cell>
          <cell r="L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8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9">
        <row r="10">
          <cell r="I10">
            <v>2</v>
          </cell>
          <cell r="J10">
            <v>10</v>
          </cell>
          <cell r="L10">
            <v>2</v>
          </cell>
        </row>
        <row r="11">
          <cell r="I11">
            <v>0</v>
          </cell>
        </row>
        <row r="12">
          <cell r="I12">
            <v>1</v>
          </cell>
          <cell r="J12">
            <v>15</v>
          </cell>
          <cell r="L12">
            <v>1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25</v>
          </cell>
        </row>
      </sheetData>
      <sheetData sheetId="10"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11">
        <row r="10">
          <cell r="I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K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K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12">
        <row r="11"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K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K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13"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K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K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J7" sqref="J7:J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4.25" customHeight="1" x14ac:dyDescent="0.25">
      <c r="A3" s="2"/>
      <c r="B3" s="2"/>
      <c r="C3" s="2"/>
      <c r="D3" s="34" t="s">
        <v>23</v>
      </c>
      <c r="E3" s="34"/>
      <c r="F3" s="34"/>
      <c r="G3" s="34"/>
      <c r="H3" s="34"/>
      <c r="I3" s="34"/>
      <c r="J3" s="34"/>
      <c r="K3" s="2"/>
      <c r="L3" s="2"/>
      <c r="M3" s="2"/>
    </row>
    <row r="4" spans="1:13" ht="15.75" thickBot="1" x14ac:dyDescent="0.3">
      <c r="D4" s="35" t="s">
        <v>26</v>
      </c>
      <c r="E4" s="35"/>
      <c r="F4" s="35"/>
      <c r="G4" s="35"/>
      <c r="H4" s="35"/>
      <c r="I4" s="35"/>
      <c r="J4" s="35"/>
    </row>
    <row r="5" spans="1:13" ht="15.75" thickBo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60" customHeight="1" thickBot="1" x14ac:dyDescent="0.3">
      <c r="A6" s="36" t="s">
        <v>0</v>
      </c>
      <c r="B6" s="39" t="s">
        <v>1</v>
      </c>
      <c r="C6" s="40"/>
      <c r="D6" s="41"/>
      <c r="E6" s="24" t="s">
        <v>2</v>
      </c>
      <c r="F6" s="26"/>
      <c r="G6" s="24" t="s">
        <v>3</v>
      </c>
      <c r="H6" s="26"/>
      <c r="I6" s="24" t="s">
        <v>4</v>
      </c>
      <c r="J6" s="25"/>
      <c r="K6" s="25"/>
      <c r="L6" s="25"/>
      <c r="M6" s="26"/>
    </row>
    <row r="7" spans="1:13" ht="15.75" customHeight="1" thickBot="1" x14ac:dyDescent="0.3">
      <c r="A7" s="37"/>
      <c r="B7" s="42"/>
      <c r="C7" s="43"/>
      <c r="D7" s="44"/>
      <c r="E7" s="36" t="s">
        <v>5</v>
      </c>
      <c r="F7" s="36" t="s">
        <v>21</v>
      </c>
      <c r="G7" s="36" t="s">
        <v>5</v>
      </c>
      <c r="H7" s="36" t="s">
        <v>21</v>
      </c>
      <c r="I7" s="36" t="s">
        <v>5</v>
      </c>
      <c r="J7" s="36" t="s">
        <v>21</v>
      </c>
      <c r="K7" s="24" t="s">
        <v>6</v>
      </c>
      <c r="L7" s="25"/>
      <c r="M7" s="26"/>
    </row>
    <row r="8" spans="1:13" ht="90.75" thickBot="1" x14ac:dyDescent="0.3">
      <c r="A8" s="37"/>
      <c r="B8" s="45"/>
      <c r="C8" s="46"/>
      <c r="D8" s="47"/>
      <c r="E8" s="38"/>
      <c r="F8" s="38"/>
      <c r="G8" s="38"/>
      <c r="H8" s="38"/>
      <c r="I8" s="38"/>
      <c r="J8" s="38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8"/>
      <c r="B9" s="24">
        <v>1</v>
      </c>
      <c r="C9" s="25"/>
      <c r="D9" s="26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30" t="s">
        <v>10</v>
      </c>
      <c r="C10" s="30" t="s">
        <v>11</v>
      </c>
      <c r="D10" s="15" t="s">
        <v>12</v>
      </c>
      <c r="E10" s="18">
        <f>G10+I10</f>
        <v>130</v>
      </c>
      <c r="F10" s="18">
        <f>H10+J10</f>
        <v>753.02</v>
      </c>
      <c r="G10" s="18">
        <f>'[1]Якутск, Жатай'!G10</f>
        <v>70</v>
      </c>
      <c r="H10" s="18">
        <f>'[1]Якутск, Жатай'!H10</f>
        <v>350.92</v>
      </c>
      <c r="I10" s="18">
        <f>SUM('[1]Якутск, Жатай'!I10,[1]ХатЭГУ!I10,[1]НЭГУ!I10,[1]КЭГУ!I10,[1]МЭГУ!I10,[1]ГЭГУ!I10,[1]ХанЭГУ!I10,[1]МКЭГУ!I10,[1]ВЭГУ!I10,[1]ВВЭГУ!I10,[1]ЧЭГУ!I10,[1]ЛЭГУ!I10,)</f>
        <v>60</v>
      </c>
      <c r="J10" s="18">
        <f>SUM('[1]Якутск, Жатай'!J10,[1]ХатЭГУ!J10,[1]НЭГУ!J10,[1]КЭГУ!J10,[1]МЭГУ!J10,[1]ГЭГУ!J10,[1]ХанЭГУ!J10,[1]МКЭГУ!J10,[1]ВЭГУ!J10,[1]ВВЭГУ!J10,[1]ЧЭГУ!J10,[1]ЛЭГУ!J10,)</f>
        <v>402.1</v>
      </c>
      <c r="K10" s="18">
        <f>SUM('[1]Якутск, Жатай'!K10,[1]ХатЭГУ!K10,[1]НЭГУ!K10,[1]КЭГУ!K10,[1]МЭГУ!K10,[1]ГЭГУ!K10,[1]ХанЭГУ!K10,[1]МКЭГУ!K10,[1]ВЭГУ!K10,[1]ВВЭГУ!K10,[1]ЧЭГУ!K10,[1]ЛЭГУ!K10,)</f>
        <v>17</v>
      </c>
      <c r="L10" s="18">
        <f>SUM('[1]Якутск, Жатай'!L10,[1]ХатЭГУ!L10,[1]НЭГУ!L10,[1]КЭГУ!L10,[1]МЭГУ!L10,[1]ГЭГУ!L10,[1]ХанЭГУ!L10,[1]МКЭГУ!L10,[1]ВЭГУ!L10,[1]ВВЭГУ!L10,[1]ЧЭГУ!L10,[1]ЛЭГУ!L10,)</f>
        <v>21</v>
      </c>
      <c r="M10" s="18">
        <f>SUM('[1]Якутск, Жатай'!M10,[1]ХатЭГУ!M10,[1]НЭГУ!M10,[1]КЭГУ!M10,[1]МЭГУ!M10,[1]ГЭГУ!M10,[1]ХанЭГУ!M10,[1]МКЭГУ!M10,[1]ВЭГУ!M10,[1]ВВЭГУ!M10,[1]ЧЭГУ!M10,[1]ЛЭГУ!M10,)</f>
        <v>22</v>
      </c>
    </row>
    <row r="11" spans="1:13" ht="21.75" customHeight="1" thickBot="1" x14ac:dyDescent="0.3">
      <c r="A11" s="6">
        <v>3</v>
      </c>
      <c r="B11" s="31"/>
      <c r="C11" s="32"/>
      <c r="D11" s="15" t="s">
        <v>13</v>
      </c>
      <c r="E11" s="18">
        <f t="shared" ref="E11:F17" si="0">G11+I11</f>
        <v>1</v>
      </c>
      <c r="F11" s="18">
        <f t="shared" si="0"/>
        <v>5</v>
      </c>
      <c r="G11" s="18">
        <f>'[1]Якутск, Жатай'!G11</f>
        <v>1</v>
      </c>
      <c r="H11" s="18">
        <f>'[1]Якутск, Жатай'!H11</f>
        <v>5</v>
      </c>
      <c r="I11" s="18">
        <f>SUM('[1]Якутск, Жатай'!I11,[1]ХатЭГУ!I11,[1]НЭГУ!I11,[1]КЭГУ!I11,[1]МЭГУ!I11,[1]ГЭГУ!I11,[1]ХанЭГУ!I11,[1]МКЭГУ!I11,[1]ВЭГУ!I11,[1]ВВЭГУ!I11,[1]ЧЭГУ!I11,[1]ЛЭГУ!I11,)</f>
        <v>0</v>
      </c>
      <c r="J11" s="18">
        <f>SUM('[1]Якутск, Жатай'!J11,[1]ХатЭГУ!J11,[1]НЭГУ!J11,[1]КЭГУ!J11,[1]МЭГУ!J11,[1]ГЭГУ!J11,[1]ХанЭГУ!J11,[1]МКЭГУ!J11,[1]ВЭГУ!J11,[1]ВВЭГУ!J11,[1]ЧЭГУ!J11,[1]ЛЭГУ!J11,)</f>
        <v>0</v>
      </c>
      <c r="K11" s="18">
        <f>SUM('[1]Якутск, Жатай'!K11,[1]ХатЭГУ!K11,[1]НЭГУ!K11,[1]КЭГУ!K11,[1]МЭГУ!K11,[1]ГЭГУ!K11,[1]ХанЭГУ!K11,[1]МКЭГУ!K11,[1]ВЭГУ!K11,[1]ВВЭГУ!K11,[1]ЧЭГУ!K11,[1]ЛЭГУ!K11,)</f>
        <v>0</v>
      </c>
      <c r="L11" s="18">
        <f>SUM('[1]Якутск, Жатай'!L11,[1]ХатЭГУ!L11,[1]НЭГУ!L11,[1]КЭГУ!L11,[1]МЭГУ!L11,[1]ГЭГУ!L11,[1]ХанЭГУ!L11,[1]МКЭГУ!L11,[1]ВЭГУ!L11,[1]ВВЭГУ!L11,[1]ЧЭГУ!L11,[1]ЛЭГУ!L11,)</f>
        <v>0</v>
      </c>
      <c r="M11" s="18">
        <f>SUM('[1]Якутск, Жатай'!M11,[1]ХатЭГУ!M11,[1]НЭГУ!M11,[1]КЭГУ!M11,[1]МЭГУ!M11,[1]ГЭГУ!M11,[1]ХанЭГУ!M11,[1]МКЭГУ!M11,[1]ВЭГУ!M11,[1]ВВЭГУ!M11,[1]ЧЭГУ!M11,[1]ЛЭГУ!M11,)</f>
        <v>0</v>
      </c>
    </row>
    <row r="12" spans="1:13" ht="21.75" customHeight="1" thickBot="1" x14ac:dyDescent="0.3">
      <c r="A12" s="6">
        <v>4</v>
      </c>
      <c r="B12" s="31"/>
      <c r="C12" s="30" t="s">
        <v>14</v>
      </c>
      <c r="D12" s="15" t="s">
        <v>12</v>
      </c>
      <c r="E12" s="18">
        <f t="shared" si="0"/>
        <v>5</v>
      </c>
      <c r="F12" s="18">
        <f t="shared" si="0"/>
        <v>62</v>
      </c>
      <c r="G12" s="18">
        <f>'[1]Якутск, Жатай'!G12</f>
        <v>2</v>
      </c>
      <c r="H12" s="18">
        <f>'[1]Якутск, Жатай'!H12</f>
        <v>20</v>
      </c>
      <c r="I12" s="18">
        <f>SUM('[1]Якутск, Жатай'!I12,[1]ХатЭГУ!I12,[1]НЭГУ!I12,[1]КЭГУ!I12,[1]МЭГУ!I12,[1]ГЭГУ!I12,[1]ХанЭГУ!I12,[1]МКЭГУ!I12,[1]ВЭГУ!I12,[1]ВВЭГУ!I12,[1]ЧЭГУ!I12,[1]ЛЭГУ!I12,)</f>
        <v>3</v>
      </c>
      <c r="J12" s="18">
        <f>SUM('[1]Якутск, Жатай'!J12,[1]ХатЭГУ!J12,[1]НЭГУ!J12,[1]КЭГУ!J12,[1]МЭГУ!J12,[1]ГЭГУ!J12,[1]ХанЭГУ!J12,[1]МКЭГУ!J12,[1]ВЭГУ!J12,[1]ВВЭГУ!J12,[1]ЧЭГУ!J12,[1]ЛЭГУ!J12,)</f>
        <v>42</v>
      </c>
      <c r="K12" s="18">
        <f>SUM('[1]Якутск, Жатай'!K12,[1]ХатЭГУ!K12,[1]НЭГУ!K12,[1]КЭГУ!K12,[1]МЭГУ!K12,[1]ГЭГУ!K12,[1]ХанЭГУ!K12,[1]МКЭГУ!K12,[1]ВЭГУ!K12,[1]ВВЭГУ!K12,[1]ЧЭГУ!K12,[1]ЛЭГУ!K12,)</f>
        <v>0</v>
      </c>
      <c r="L12" s="18">
        <f>SUM('[1]Якутск, Жатай'!L12,[1]ХатЭГУ!L12,[1]НЭГУ!L12,[1]КЭГУ!L12,[1]МЭГУ!L12,[1]ГЭГУ!L12,[1]ХанЭГУ!L12,[1]МКЭГУ!L12,[1]ВЭГУ!L12,[1]ВВЭГУ!L12,[1]ЧЭГУ!L12,[1]ЛЭГУ!L12,)</f>
        <v>1</v>
      </c>
      <c r="M12" s="18">
        <f>SUM('[1]Якутск, Жатай'!M12,[1]ХатЭГУ!M12,[1]НЭГУ!M12,[1]КЭГУ!M12,[1]МЭГУ!M12,[1]ГЭГУ!M12,[1]ХанЭГУ!M12,[1]МКЭГУ!M12,[1]ВЭГУ!M12,[1]ВВЭГУ!M12,[1]ЧЭГУ!M12,[1]ЛЭГУ!M12,)</f>
        <v>2</v>
      </c>
    </row>
    <row r="13" spans="1:13" ht="21.75" customHeight="1" thickBot="1" x14ac:dyDescent="0.3">
      <c r="A13" s="6">
        <v>5</v>
      </c>
      <c r="B13" s="32"/>
      <c r="C13" s="32"/>
      <c r="D13" s="15" t="s">
        <v>13</v>
      </c>
      <c r="E13" s="18">
        <f t="shared" si="0"/>
        <v>0</v>
      </c>
      <c r="F13" s="18">
        <f t="shared" si="0"/>
        <v>0</v>
      </c>
      <c r="G13" s="18">
        <f>'[1]Якутск, Жатай'!G13</f>
        <v>0</v>
      </c>
      <c r="H13" s="18">
        <f>'[1]Якутск, Жатай'!H13</f>
        <v>0</v>
      </c>
      <c r="I13" s="18">
        <f>SUM('[1]Якутск, Жатай'!I13,[1]ХатЭГУ!I13,[1]НЭГУ!I13,[1]КЭГУ!I13,[1]МЭГУ!I13,[1]ГЭГУ!I13,[1]ХанЭГУ!I13,[1]МКЭГУ!I13,[1]ВЭГУ!I13,[1]ВВЭГУ!I13,[1]ЧЭГУ!I13,[1]ЛЭГУ!I13,)</f>
        <v>0</v>
      </c>
      <c r="J13" s="18">
        <f>SUM('[1]Якутск, Жатай'!J13,[1]ХатЭГУ!J13,[1]НЭГУ!J13,[1]КЭГУ!J13,[1]МЭГУ!J13,[1]ГЭГУ!J13,[1]ХанЭГУ!J13,[1]МКЭГУ!J13,[1]ВЭГУ!J13,[1]ВВЭГУ!J13,[1]ЧЭГУ!J13,[1]ЛЭГУ!J13,)</f>
        <v>0</v>
      </c>
      <c r="K13" s="18">
        <f>SUM('[1]Якутск, Жатай'!K13,[1]ХатЭГУ!K13,[1]НЭГУ!K13,[1]КЭГУ!K13,[1]МЭГУ!K13,[1]ГЭГУ!K13,[1]ХанЭГУ!K13,[1]МКЭГУ!K13,[1]ВЭГУ!K13,[1]ВВЭГУ!K13,[1]ЧЭГУ!K13,[1]ЛЭГУ!K13,)</f>
        <v>0</v>
      </c>
      <c r="L13" s="18">
        <f>SUM('[1]Якутск, Жатай'!L13,[1]ХатЭГУ!L13,[1]НЭГУ!L13,[1]КЭГУ!L13,[1]МЭГУ!L13,[1]ГЭГУ!L13,[1]ХанЭГУ!L13,[1]МКЭГУ!L13,[1]ВЭГУ!L13,[1]ВВЭГУ!L13,[1]ЧЭГУ!L13,[1]ЛЭГУ!L13,)</f>
        <v>0</v>
      </c>
      <c r="M13" s="18">
        <f>SUM('[1]Якутск, Жатай'!M13,[1]ХатЭГУ!M13,[1]НЭГУ!M13,[1]КЭГУ!M13,[1]МЭГУ!M13,[1]ГЭГУ!M13,[1]ХанЭГУ!M13,[1]МКЭГУ!M13,[1]ВЭГУ!M13,[1]ВВЭГУ!M13,[1]ЧЭГУ!M13,[1]ЛЭГУ!M13,)</f>
        <v>0</v>
      </c>
    </row>
    <row r="14" spans="1:13" ht="30" customHeight="1" thickBot="1" x14ac:dyDescent="0.3">
      <c r="A14" s="6">
        <v>6</v>
      </c>
      <c r="B14" s="30" t="s">
        <v>15</v>
      </c>
      <c r="C14" s="16" t="s">
        <v>11</v>
      </c>
      <c r="D14" s="15" t="s">
        <v>13</v>
      </c>
      <c r="E14" s="18">
        <f t="shared" si="0"/>
        <v>7</v>
      </c>
      <c r="F14" s="18">
        <f t="shared" si="0"/>
        <v>205.8</v>
      </c>
      <c r="G14" s="18">
        <f>'[1]Якутск, Жатай'!G14</f>
        <v>2</v>
      </c>
      <c r="H14" s="18">
        <f>'[1]Якутск, Жатай'!H14</f>
        <v>56</v>
      </c>
      <c r="I14" s="18">
        <f>SUM('[1]Якутск, Жатай'!I14,[1]ХатЭГУ!I14,[1]НЭГУ!I14,[1]КЭГУ!I14,[1]МЭГУ!I14,[1]ГЭГУ!I14,[1]ХанЭГУ!I14,[1]МКЭГУ!I14,[1]ВЭГУ!I14,[1]ВВЭГУ!I14,[1]ЧЭГУ!I14,[1]ЛЭГУ!I14,)</f>
        <v>5</v>
      </c>
      <c r="J14" s="18">
        <f>SUM('[1]Якутск, Жатай'!J14,[1]ХатЭГУ!J14,[1]НЭГУ!J14,[1]КЭГУ!J14,[1]МЭГУ!J14,[1]ГЭГУ!J14,[1]ХанЭГУ!J14,[1]МКЭГУ!J14,[1]ВЭГУ!J14,[1]ВВЭГУ!J14,[1]ЧЭГУ!J14,[1]ЛЭГУ!J14,)</f>
        <v>149.80000000000001</v>
      </c>
      <c r="K14" s="18">
        <f>SUM('[1]Якутск, Жатай'!K14,[1]ХатЭГУ!K14,[1]НЭГУ!K14,[1]КЭГУ!K14,[1]МЭГУ!K14,[1]ГЭГУ!K14,[1]ХанЭГУ!K14,[1]МКЭГУ!K14,[1]ВЭГУ!K14,[1]ВВЭГУ!K14,[1]ЧЭГУ!K14,[1]ЛЭГУ!K14,)</f>
        <v>2</v>
      </c>
      <c r="L14" s="18">
        <f>SUM('[1]Якутск, Жатай'!L14,[1]ХатЭГУ!L14,[1]НЭГУ!L14,[1]КЭГУ!L14,[1]МЭГУ!L14,[1]ГЭГУ!L14,[1]ХанЭГУ!L14,[1]МКЭГУ!L14,[1]ВЭГУ!L14,[1]ВВЭГУ!L14,[1]ЧЭГУ!L14,[1]ЛЭГУ!L14,)</f>
        <v>3</v>
      </c>
      <c r="M14" s="18">
        <f>SUM('[1]Якутск, Жатай'!M14,[1]ХатЭГУ!M14,[1]НЭГУ!M14,[1]КЭГУ!M14,[1]МЭГУ!M14,[1]ГЭГУ!M14,[1]ХанЭГУ!M14,[1]МКЭГУ!M14,[1]ВЭГУ!M14,[1]ВВЭГУ!M14,[1]ЧЭГУ!M14,[1]ЛЭГУ!M14,)</f>
        <v>0</v>
      </c>
    </row>
    <row r="15" spans="1:13" ht="30" customHeight="1" thickBot="1" x14ac:dyDescent="0.3">
      <c r="A15" s="6">
        <v>7</v>
      </c>
      <c r="B15" s="32"/>
      <c r="C15" s="16" t="s">
        <v>14</v>
      </c>
      <c r="D15" s="15" t="s">
        <v>13</v>
      </c>
      <c r="E15" s="18">
        <f t="shared" si="0"/>
        <v>4</v>
      </c>
      <c r="F15" s="18">
        <f t="shared" si="0"/>
        <v>221.42</v>
      </c>
      <c r="G15" s="18">
        <f>'[1]Якутск, Жатай'!G15</f>
        <v>4</v>
      </c>
      <c r="H15" s="18">
        <f>'[1]Якутск, Жатай'!H15</f>
        <v>221.42</v>
      </c>
      <c r="I15" s="18">
        <f>SUM('[1]Якутск, Жатай'!I15,[1]ХатЭГУ!I15,[1]НЭГУ!I15,[1]КЭГУ!I15,[1]МЭГУ!I15,[1]ГЭГУ!I15,[1]ХанЭГУ!I15,[1]МКЭГУ!I15,[1]ВЭГУ!I15,[1]ВВЭГУ!I15,[1]ЧЭГУ!I15,[1]ЛЭГУ!I15,)</f>
        <v>0</v>
      </c>
      <c r="J15" s="18">
        <f>SUM('[1]Якутск, Жатай'!J15,[1]ХатЭГУ!J15,[1]НЭГУ!J15,[1]КЭГУ!J15,[1]МЭГУ!J15,[1]ГЭГУ!J15,[1]ХанЭГУ!J15,[1]МКЭГУ!J15,[1]ВЭГУ!J15,[1]ВВЭГУ!J15,[1]ЧЭГУ!J15,[1]ЛЭГУ!J15,)</f>
        <v>0</v>
      </c>
      <c r="K15" s="18">
        <f>SUM('[1]Якутск, Жатай'!K15,[1]ХатЭГУ!K15,[1]НЭГУ!K15,[1]КЭГУ!K15,[1]МЭГУ!K15,[1]ГЭГУ!K15,[1]ХанЭГУ!K15,[1]МКЭГУ!K15,[1]ВЭГУ!K15,[1]ВВЭГУ!K15,[1]ЧЭГУ!K15,[1]ЛЭГУ!K15,)</f>
        <v>0</v>
      </c>
      <c r="L15" s="18">
        <f>SUM('[1]Якутск, Жатай'!L15,[1]ХатЭГУ!L15,[1]НЭГУ!L15,[1]КЭГУ!L15,[1]МЭГУ!L15,[1]ГЭГУ!L15,[1]ХанЭГУ!L15,[1]МКЭГУ!L15,[1]ВЭГУ!L15,[1]ВВЭГУ!L15,[1]ЧЭГУ!L15,[1]ЛЭГУ!L15,)</f>
        <v>0</v>
      </c>
      <c r="M15" s="18">
        <f>SUM('[1]Якутск, Жатай'!M15,[1]ХатЭГУ!M15,[1]НЭГУ!M15,[1]КЭГУ!M15,[1]МЭГУ!M15,[1]ГЭГУ!M15,[1]ХанЭГУ!M15,[1]МКЭГУ!M15,[1]ВЭГУ!M15,[1]ВВЭГУ!M15,[1]ЧЭГУ!M15,[1]ЛЭГУ!M15,)</f>
        <v>0</v>
      </c>
    </row>
    <row r="16" spans="1:13" ht="30" customHeight="1" thickBot="1" x14ac:dyDescent="0.3">
      <c r="A16" s="6">
        <v>8</v>
      </c>
      <c r="B16" s="30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0"/>
        <v>0</v>
      </c>
      <c r="G16" s="18">
        <f>'[1]Якутск, Жатай'!G16</f>
        <v>0</v>
      </c>
      <c r="H16" s="18">
        <f>'[1]Якутск, Жатай'!H16</f>
        <v>0</v>
      </c>
      <c r="I16" s="18">
        <f>SUM('[1]Якутск, Жатай'!I16,[1]ХатЭГУ!I16,[1]НЭГУ!I16,[1]КЭГУ!I16,[1]МЭГУ!I16,[1]ГЭГУ!I16,[1]ХанЭГУ!I16,[1]МКЭГУ!I16,[1]ВЭГУ!I16,[1]ВВЭГУ!I16,[1]ЧЭГУ!I16,[1]ЛЭГУ!I16,)</f>
        <v>0</v>
      </c>
      <c r="J16" s="18">
        <f>SUM('[1]Якутск, Жатай'!J16,[1]ХатЭГУ!J16,[1]НЭГУ!J16,[1]КЭГУ!J16,[1]МЭГУ!J16,[1]ГЭГУ!J16,[1]ХанЭГУ!J16,[1]МКЭГУ!J16,[1]ВЭГУ!J16,[1]ВВЭГУ!J16,[1]ЧЭГУ!J16,[1]ЛЭГУ!J16,)</f>
        <v>0</v>
      </c>
      <c r="K16" s="18">
        <f>SUM('[1]Якутск, Жатай'!K16,[1]ХатЭГУ!K16,[1]НЭГУ!K16,[1]КЭГУ!K16,[1]МЭГУ!K16,[1]ГЭГУ!K16,[1]ХанЭГУ!K16,[1]МКЭГУ!K16,[1]ВЭГУ!K16,[1]ВВЭГУ!K16,[1]ЧЭГУ!K16,[1]ЛЭГУ!K16,)</f>
        <v>0</v>
      </c>
      <c r="L16" s="18">
        <f>SUM('[1]Якутск, Жатай'!L16,[1]ХатЭГУ!L16,[1]НЭГУ!L16,[1]КЭГУ!L16,[1]МЭГУ!L16,[1]ГЭГУ!L16,[1]ХанЭГУ!L16,[1]МКЭГУ!L16,[1]ВЭГУ!L16,[1]ВВЭГУ!L16,[1]ЧЭГУ!L16,[1]ЛЭГУ!L16,)</f>
        <v>0</v>
      </c>
      <c r="M16" s="18">
        <f>SUM('[1]Якутск, Жатай'!M16,[1]ХатЭГУ!M16,[1]НЭГУ!M16,[1]КЭГУ!M16,[1]МЭГУ!M16,[1]ГЭГУ!M16,[1]ХанЭГУ!M16,[1]МКЭГУ!M16,[1]ВЭГУ!M16,[1]ВВЭГУ!M16,[1]ЧЭГУ!M16,[1]ЛЭГУ!M16,)</f>
        <v>0</v>
      </c>
    </row>
    <row r="17" spans="1:13" ht="30" customHeight="1" thickBot="1" x14ac:dyDescent="0.3">
      <c r="A17" s="6">
        <v>9</v>
      </c>
      <c r="B17" s="32"/>
      <c r="C17" s="16" t="s">
        <v>14</v>
      </c>
      <c r="D17" s="15" t="s">
        <v>13</v>
      </c>
      <c r="E17" s="18">
        <f t="shared" si="0"/>
        <v>0</v>
      </c>
      <c r="F17" s="18">
        <f t="shared" si="0"/>
        <v>0</v>
      </c>
      <c r="G17" s="18">
        <f>'[1]Якутск, Жатай'!G17</f>
        <v>0</v>
      </c>
      <c r="H17" s="18">
        <f>'[1]Якутск, Жатай'!H17</f>
        <v>0</v>
      </c>
      <c r="I17" s="18">
        <f>SUM('[1]Якутск, Жатай'!I17,[1]ХатЭГУ!I17,[1]НЭГУ!I17,[1]КЭГУ!I17,[1]МЭГУ!I17,[1]ГЭГУ!I17,[1]ХанЭГУ!I17,[1]МКЭГУ!I17,[1]ВЭГУ!I17,[1]ВВЭГУ!I17,[1]ЧЭГУ!I17,[1]ЛЭГУ!I17,)</f>
        <v>0</v>
      </c>
      <c r="J17" s="18">
        <f>SUM('[1]Якутск, Жатай'!J17,[1]ХатЭГУ!J17,[1]НЭГУ!J17,[1]КЭГУ!J17,[1]МЭГУ!J17,[1]ГЭГУ!J17,[1]ХанЭГУ!J17,[1]МКЭГУ!J17,[1]ВЭГУ!J17,[1]ВВЭГУ!J17,[1]ЧЭГУ!J17,[1]ЛЭГУ!J17,)</f>
        <v>0</v>
      </c>
      <c r="K17" s="18">
        <f>SUM('[1]Якутск, Жатай'!K17,[1]ХатЭГУ!K17,[1]НЭГУ!K17,[1]КЭГУ!K17,[1]МЭГУ!K17,[1]ГЭГУ!K17,[1]ХанЭГУ!K17,[1]МКЭГУ!K17,[1]ВЭГУ!K17,[1]ВВЭГУ!K17,[1]ЧЭГУ!K17,[1]ЛЭГУ!K17,)</f>
        <v>0</v>
      </c>
      <c r="L17" s="18">
        <f>SUM('[1]Якутск, Жатай'!L17,[1]ХатЭГУ!L17,[1]НЭГУ!L17,[1]КЭГУ!L17,[1]МЭГУ!L17,[1]ГЭГУ!L17,[1]ХанЭГУ!L17,[1]МКЭГУ!L17,[1]ВЭГУ!L17,[1]ВВЭГУ!L17,[1]ЧЭГУ!L17,[1]ЛЭГУ!L17,)</f>
        <v>0</v>
      </c>
      <c r="M17" s="18">
        <f>SUM('[1]Якутск, Жатай'!M17,[1]ХатЭГУ!M17,[1]НЭГУ!M17,[1]КЭГУ!M17,[1]МЭГУ!M17,[1]ГЭГУ!M17,[1]ХанЭГУ!M17,[1]МКЭГУ!M17,[1]ВЭГУ!M17,[1]ВВЭГУ!M17,[1]ЧЭГУ!M17,[1]ЛЭГУ!M17,)</f>
        <v>0</v>
      </c>
    </row>
    <row r="18" spans="1:13" ht="15.75" customHeight="1" thickBot="1" x14ac:dyDescent="0.3">
      <c r="A18" s="6">
        <v>10</v>
      </c>
      <c r="B18" s="27" t="s">
        <v>17</v>
      </c>
      <c r="C18" s="28"/>
      <c r="D18" s="29"/>
      <c r="E18" s="18">
        <f>'[1]Якутск, Жатай'!E18</f>
        <v>0</v>
      </c>
      <c r="F18" s="18">
        <f>'[1]Якутск, Жатай'!F18</f>
        <v>0</v>
      </c>
      <c r="G18" s="18">
        <f>'[1]Якутск, Жатай'!G18</f>
        <v>0</v>
      </c>
      <c r="H18" s="18">
        <f>'[1]Якутск, Жатай'!H18</f>
        <v>0</v>
      </c>
      <c r="I18" s="18">
        <f>K18+L18+M18</f>
        <v>0</v>
      </c>
      <c r="J18" s="18">
        <f>SUM('[1]Якутск, Жатай'!J18,[1]ХатЭГУ!J18,[1]НЭГУ!J18,[1]КЭГУ!J18,[1]МЭГУ!J18,[1]ГЭГУ!J18,[1]ХанЭГУ!J18,[1]МКЭГУ!J18,[1]ВЭГУ!J18,[1]ВВЭГУ!J18,[1]ЧЭГУ!J18,[1]ЛЭГУ!J18,)</f>
        <v>0</v>
      </c>
      <c r="K18" s="18">
        <v>0</v>
      </c>
      <c r="L18" s="18"/>
      <c r="M18" s="18">
        <f>SUM('[1]Якутск, Жатай'!M18,[1]НЭГУ!M18)</f>
        <v>0</v>
      </c>
    </row>
    <row r="19" spans="1:13" ht="15.75" customHeight="1" thickBot="1" x14ac:dyDescent="0.3">
      <c r="A19" s="6">
        <v>11</v>
      </c>
      <c r="B19" s="27" t="s">
        <v>25</v>
      </c>
      <c r="C19" s="28"/>
      <c r="D19" s="29"/>
      <c r="E19" s="18">
        <v>6</v>
      </c>
      <c r="F19" s="18">
        <v>441.80000000000007</v>
      </c>
      <c r="G19" s="18">
        <f>E19</f>
        <v>6</v>
      </c>
      <c r="H19" s="18">
        <f>F19</f>
        <v>441.80000000000007</v>
      </c>
      <c r="I19" s="18">
        <f t="shared" ref="I19:I20" si="1">K19+L19+M19</f>
        <v>0</v>
      </c>
      <c r="J19" s="18">
        <f>SUM('[1]Якутск, Жатай'!J19,[1]ХатЭГУ!J19,[1]НЭГУ!J19,[1]КЭГУ!J19,[1]МЭГУ!J19,[1]ГЭГУ!J19,[1]ХанЭГУ!J19,[1]МКЭГУ!J19,[1]ВЭГУ!J19,[1]ВВЭГУ!J19,[1]ЧЭГУ!J19,[1]ЛЭГУ!J19,)</f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7" t="s">
        <v>18</v>
      </c>
      <c r="C20" s="28"/>
      <c r="D20" s="29"/>
      <c r="E20" s="18">
        <f>G20+I20</f>
        <v>153</v>
      </c>
      <c r="F20" s="18">
        <f>H20+J20</f>
        <v>1689.0400000000002</v>
      </c>
      <c r="G20" s="18">
        <f t="shared" ref="G20:M20" si="2">G10+G11+G12+G13+G14+G15+G16+G17+G18+G19</f>
        <v>85</v>
      </c>
      <c r="H20" s="18">
        <f t="shared" si="2"/>
        <v>1095.1400000000001</v>
      </c>
      <c r="I20" s="18">
        <f t="shared" si="1"/>
        <v>68</v>
      </c>
      <c r="J20" s="18">
        <f>SUM('[1]Якутск, Жатай'!J20,[1]ХатЭГУ!J20,[1]НЭГУ!J20,[1]КЭГУ!J20,[1]МЭГУ!J20,[1]ГЭГУ!J20,[1]ХанЭГУ!J20,[1]МКЭГУ!J20,[1]ВЭГУ!J20,[1]ВВЭГУ!J20,[1]ЧЭГУ!J20,[1]ЛЭГУ!J20,)</f>
        <v>593.90000000000009</v>
      </c>
      <c r="K20" s="18">
        <f t="shared" si="2"/>
        <v>19</v>
      </c>
      <c r="L20" s="18">
        <f t="shared" si="2"/>
        <v>25</v>
      </c>
      <c r="M20" s="18">
        <f t="shared" si="2"/>
        <v>24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5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A5:M5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1" zoomScaleNormal="100" workbookViewId="0">
      <selection activeCell="D4" sqref="D4:J4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4.25" customHeight="1" x14ac:dyDescent="0.25">
      <c r="A3" s="2"/>
      <c r="B3" s="2"/>
      <c r="C3" s="2"/>
      <c r="D3" s="34" t="s">
        <v>22</v>
      </c>
      <c r="E3" s="34"/>
      <c r="F3" s="34"/>
      <c r="G3" s="34"/>
      <c r="H3" s="34"/>
      <c r="I3" s="34"/>
      <c r="J3" s="34"/>
      <c r="K3" s="2"/>
      <c r="L3" s="2"/>
      <c r="M3" s="2"/>
    </row>
    <row r="4" spans="1:13" ht="15.75" thickBot="1" x14ac:dyDescent="0.3">
      <c r="D4" s="35" t="s">
        <v>26</v>
      </c>
      <c r="E4" s="35"/>
      <c r="F4" s="35"/>
      <c r="G4" s="35"/>
      <c r="H4" s="35"/>
      <c r="I4" s="35"/>
      <c r="J4" s="35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6" t="s">
        <v>0</v>
      </c>
      <c r="B6" s="39" t="s">
        <v>1</v>
      </c>
      <c r="C6" s="40"/>
      <c r="D6" s="41"/>
      <c r="E6" s="24" t="s">
        <v>2</v>
      </c>
      <c r="F6" s="26"/>
      <c r="G6" s="24" t="s">
        <v>3</v>
      </c>
      <c r="H6" s="26"/>
      <c r="I6" s="24" t="s">
        <v>4</v>
      </c>
      <c r="J6" s="25"/>
      <c r="K6" s="25"/>
      <c r="L6" s="25"/>
      <c r="M6" s="26"/>
    </row>
    <row r="7" spans="1:13" ht="15.75" thickBot="1" x14ac:dyDescent="0.3">
      <c r="A7" s="37"/>
      <c r="B7" s="42"/>
      <c r="C7" s="43"/>
      <c r="D7" s="44"/>
      <c r="E7" s="36" t="s">
        <v>5</v>
      </c>
      <c r="F7" s="36" t="s">
        <v>21</v>
      </c>
      <c r="G7" s="36" t="s">
        <v>5</v>
      </c>
      <c r="H7" s="36" t="s">
        <v>21</v>
      </c>
      <c r="I7" s="36" t="s">
        <v>5</v>
      </c>
      <c r="J7" s="36" t="s">
        <v>21</v>
      </c>
      <c r="K7" s="24" t="s">
        <v>6</v>
      </c>
      <c r="L7" s="25"/>
      <c r="M7" s="26"/>
    </row>
    <row r="8" spans="1:13" ht="90.75" thickBot="1" x14ac:dyDescent="0.3">
      <c r="A8" s="37"/>
      <c r="B8" s="45"/>
      <c r="C8" s="46"/>
      <c r="D8" s="47"/>
      <c r="E8" s="38"/>
      <c r="F8" s="38"/>
      <c r="G8" s="38"/>
      <c r="H8" s="38"/>
      <c r="I8" s="38"/>
      <c r="J8" s="38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8"/>
      <c r="B9" s="24">
        <v>1</v>
      </c>
      <c r="C9" s="25"/>
      <c r="D9" s="26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51" t="s">
        <v>10</v>
      </c>
      <c r="C10" s="51" t="s">
        <v>11</v>
      </c>
      <c r="D10" s="8" t="s">
        <v>12</v>
      </c>
      <c r="E10" s="9">
        <v>0</v>
      </c>
      <c r="F10" s="21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52"/>
      <c r="C11" s="53"/>
      <c r="D11" s="8" t="s">
        <v>13</v>
      </c>
      <c r="E11" s="22">
        <v>0</v>
      </c>
      <c r="F11" s="21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52"/>
      <c r="C12" s="51" t="s">
        <v>14</v>
      </c>
      <c r="D12" s="8" t="s">
        <v>12</v>
      </c>
      <c r="E12" s="22">
        <v>0</v>
      </c>
      <c r="F12" s="21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53"/>
      <c r="C13" s="53"/>
      <c r="D13" s="8" t="s">
        <v>13</v>
      </c>
      <c r="E13" s="22">
        <v>0</v>
      </c>
      <c r="F13" s="21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51" t="s">
        <v>15</v>
      </c>
      <c r="C14" s="7" t="s">
        <v>11</v>
      </c>
      <c r="D14" s="8" t="s">
        <v>13</v>
      </c>
      <c r="E14" s="22">
        <v>0</v>
      </c>
      <c r="F14" s="21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53"/>
      <c r="C15" s="7" t="s">
        <v>14</v>
      </c>
      <c r="D15" s="8" t="s">
        <v>13</v>
      </c>
      <c r="E15" s="22">
        <v>0</v>
      </c>
      <c r="F15" s="21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51" t="s">
        <v>16</v>
      </c>
      <c r="C16" s="7" t="s">
        <v>11</v>
      </c>
      <c r="D16" s="8" t="s">
        <v>13</v>
      </c>
      <c r="E16" s="22">
        <v>0</v>
      </c>
      <c r="F16" s="21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53"/>
      <c r="C17" s="7" t="s">
        <v>14</v>
      </c>
      <c r="D17" s="8" t="s">
        <v>13</v>
      </c>
      <c r="E17" s="22">
        <v>0</v>
      </c>
      <c r="F17" s="21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8" t="s">
        <v>17</v>
      </c>
      <c r="C18" s="49"/>
      <c r="D18" s="50"/>
      <c r="E18" s="21">
        <v>0</v>
      </c>
      <c r="F18" s="21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7" t="s">
        <v>25</v>
      </c>
      <c r="C19" s="28"/>
      <c r="D19" s="29"/>
      <c r="E19" s="21">
        <v>0</v>
      </c>
      <c r="F19" s="21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48" t="s">
        <v>18</v>
      </c>
      <c r="C20" s="49"/>
      <c r="D20" s="50"/>
      <c r="E20" s="9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20:D20"/>
    <mergeCell ref="B10:B13"/>
    <mergeCell ref="C10:C11"/>
    <mergeCell ref="C12:C13"/>
    <mergeCell ref="B14:B15"/>
    <mergeCell ref="B16:B17"/>
    <mergeCell ref="B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J14" sqref="J14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10"/>
      <c r="B3" s="10"/>
      <c r="C3" s="10"/>
      <c r="D3" s="34" t="s">
        <v>20</v>
      </c>
      <c r="E3" s="34"/>
      <c r="F3" s="34"/>
      <c r="G3" s="34"/>
      <c r="H3" s="34"/>
      <c r="I3" s="34"/>
      <c r="J3" s="34"/>
      <c r="K3" s="10"/>
      <c r="L3" s="10"/>
      <c r="M3" s="10"/>
    </row>
    <row r="4" spans="1:13" ht="15.75" thickBot="1" x14ac:dyDescent="0.3">
      <c r="A4" s="1"/>
      <c r="B4" s="1"/>
      <c r="C4" s="1"/>
      <c r="D4" s="35" t="s">
        <v>26</v>
      </c>
      <c r="E4" s="35"/>
      <c r="F4" s="35"/>
      <c r="G4" s="35"/>
      <c r="H4" s="35"/>
      <c r="I4" s="35"/>
      <c r="J4" s="35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6" t="s">
        <v>0</v>
      </c>
      <c r="B6" s="39" t="s">
        <v>1</v>
      </c>
      <c r="C6" s="40"/>
      <c r="D6" s="41"/>
      <c r="E6" s="24" t="s">
        <v>2</v>
      </c>
      <c r="F6" s="26"/>
      <c r="G6" s="24" t="s">
        <v>3</v>
      </c>
      <c r="H6" s="26"/>
      <c r="I6" s="24" t="s">
        <v>4</v>
      </c>
      <c r="J6" s="25"/>
      <c r="K6" s="25"/>
      <c r="L6" s="25"/>
      <c r="M6" s="26"/>
    </row>
    <row r="7" spans="1:13" ht="15.75" thickBot="1" x14ac:dyDescent="0.3">
      <c r="A7" s="37"/>
      <c r="B7" s="42"/>
      <c r="C7" s="43"/>
      <c r="D7" s="44"/>
      <c r="E7" s="36" t="s">
        <v>5</v>
      </c>
      <c r="F7" s="36" t="s">
        <v>21</v>
      </c>
      <c r="G7" s="36" t="s">
        <v>5</v>
      </c>
      <c r="H7" s="36" t="s">
        <v>21</v>
      </c>
      <c r="I7" s="36" t="s">
        <v>5</v>
      </c>
      <c r="J7" s="36" t="s">
        <v>21</v>
      </c>
      <c r="K7" s="24" t="s">
        <v>6</v>
      </c>
      <c r="L7" s="25"/>
      <c r="M7" s="26"/>
    </row>
    <row r="8" spans="1:13" ht="90.75" thickBot="1" x14ac:dyDescent="0.3">
      <c r="A8" s="37"/>
      <c r="B8" s="45"/>
      <c r="C8" s="46"/>
      <c r="D8" s="47"/>
      <c r="E8" s="38"/>
      <c r="F8" s="38"/>
      <c r="G8" s="38"/>
      <c r="H8" s="38"/>
      <c r="I8" s="38"/>
      <c r="J8" s="38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8"/>
      <c r="B9" s="24">
        <v>1</v>
      </c>
      <c r="C9" s="25"/>
      <c r="D9" s="26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51" t="s">
        <v>10</v>
      </c>
      <c r="C10" s="51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52"/>
      <c r="C11" s="53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52"/>
      <c r="C12" s="51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53"/>
      <c r="C13" s="53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51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53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51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53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8" t="s">
        <v>17</v>
      </c>
      <c r="C18" s="49"/>
      <c r="D18" s="50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" customFormat="1" ht="15.75" thickBot="1" x14ac:dyDescent="0.3">
      <c r="A19" s="20">
        <v>11</v>
      </c>
      <c r="B19" s="27" t="s">
        <v>25</v>
      </c>
      <c r="C19" s="28"/>
      <c r="D19" s="29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12">
        <v>12</v>
      </c>
      <c r="B20" s="48" t="s">
        <v>18</v>
      </c>
      <c r="C20" s="49"/>
      <c r="D20" s="50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</sheetData>
  <mergeCells count="24">
    <mergeCell ref="B20:D20"/>
    <mergeCell ref="B10:B13"/>
    <mergeCell ref="C10:C11"/>
    <mergeCell ref="C12:C13"/>
    <mergeCell ref="B14:B15"/>
    <mergeCell ref="B16:B17"/>
    <mergeCell ref="B18:D18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Горохов ИО</cp:lastModifiedBy>
  <cp:lastPrinted>2020-06-10T08:51:15Z</cp:lastPrinted>
  <dcterms:created xsi:type="dcterms:W3CDTF">2019-02-08T00:02:55Z</dcterms:created>
  <dcterms:modified xsi:type="dcterms:W3CDTF">2020-12-10T06:10:16Z</dcterms:modified>
</cp:coreProperties>
</file>