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УГРС Технический отдел\УФАС 2021\Июнь\Публикация\"/>
    </mc:Choice>
  </mc:AlternateContent>
  <bookViews>
    <workbookView xWindow="0" yWindow="0" windowWidth="28800" windowHeight="12330" activeTab="2"/>
  </bookViews>
  <sheets>
    <sheet name="СВГКМ" sheetId="1" r:id="rId1"/>
    <sheet name="ОГКМ" sheetId="4" r:id="rId2"/>
    <sheet name="СТГКМ" sheetId="6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E10" i="4" s="1"/>
  <c r="H10" i="4"/>
  <c r="H20" i="4" s="1"/>
  <c r="I10" i="4"/>
  <c r="I20" i="4" s="1"/>
  <c r="E11" i="4"/>
  <c r="G11" i="4"/>
  <c r="H11" i="4"/>
  <c r="F11" i="4" s="1"/>
  <c r="E15" i="4"/>
  <c r="G15" i="4"/>
  <c r="H15" i="4"/>
  <c r="F15" i="4" s="1"/>
  <c r="E16" i="4"/>
  <c r="G16" i="4"/>
  <c r="H16" i="4"/>
  <c r="F16" i="4" s="1"/>
  <c r="F17" i="4"/>
  <c r="G17" i="4"/>
  <c r="E17" i="4" s="1"/>
  <c r="H17" i="4"/>
  <c r="E18" i="4"/>
  <c r="G18" i="4"/>
  <c r="H18" i="4"/>
  <c r="F18" i="4" s="1"/>
  <c r="G20" i="4"/>
  <c r="J20" i="4"/>
  <c r="K20" i="4"/>
  <c r="L20" i="4"/>
  <c r="M20" i="4"/>
  <c r="H20" i="1"/>
  <c r="I19" i="1"/>
  <c r="M18" i="1"/>
  <c r="L18" i="1"/>
  <c r="K18" i="1"/>
  <c r="J18" i="1"/>
  <c r="I18" i="1"/>
  <c r="H18" i="1"/>
  <c r="G18" i="1"/>
  <c r="F18" i="1"/>
  <c r="E18" i="1"/>
  <c r="M17" i="1"/>
  <c r="L17" i="1"/>
  <c r="K17" i="1"/>
  <c r="J17" i="1"/>
  <c r="I17" i="1"/>
  <c r="H17" i="1"/>
  <c r="G17" i="1"/>
  <c r="E17" i="1" s="1"/>
  <c r="F17" i="1"/>
  <c r="M16" i="1"/>
  <c r="L16" i="1"/>
  <c r="K16" i="1"/>
  <c r="J16" i="1"/>
  <c r="I16" i="1"/>
  <c r="H16" i="1"/>
  <c r="G16" i="1"/>
  <c r="E16" i="1" s="1"/>
  <c r="F16" i="1"/>
  <c r="M15" i="1"/>
  <c r="L15" i="1"/>
  <c r="K15" i="1"/>
  <c r="J15" i="1"/>
  <c r="I15" i="1"/>
  <c r="H15" i="1"/>
  <c r="G15" i="1"/>
  <c r="E15" i="1" s="1"/>
  <c r="F15" i="1"/>
  <c r="M14" i="1"/>
  <c r="L14" i="1"/>
  <c r="K14" i="1"/>
  <c r="J14" i="1"/>
  <c r="I14" i="1"/>
  <c r="H14" i="1"/>
  <c r="G14" i="1"/>
  <c r="E14" i="1" s="1"/>
  <c r="F14" i="1"/>
  <c r="M13" i="1"/>
  <c r="L13" i="1"/>
  <c r="K13" i="1"/>
  <c r="J13" i="1"/>
  <c r="I13" i="1"/>
  <c r="H13" i="1"/>
  <c r="G13" i="1"/>
  <c r="E13" i="1" s="1"/>
  <c r="F13" i="1"/>
  <c r="M12" i="1"/>
  <c r="L12" i="1"/>
  <c r="K12" i="1"/>
  <c r="J12" i="1"/>
  <c r="I12" i="1"/>
  <c r="H12" i="1"/>
  <c r="G12" i="1"/>
  <c r="E12" i="1" s="1"/>
  <c r="F12" i="1"/>
  <c r="M11" i="1"/>
  <c r="L11" i="1"/>
  <c r="K11" i="1"/>
  <c r="J11" i="1"/>
  <c r="I11" i="1"/>
  <c r="H11" i="1"/>
  <c r="G11" i="1"/>
  <c r="E11" i="1" s="1"/>
  <c r="F11" i="1"/>
  <c r="M10" i="1"/>
  <c r="M20" i="1" s="1"/>
  <c r="L10" i="1"/>
  <c r="L20" i="1" s="1"/>
  <c r="K10" i="1"/>
  <c r="K20" i="1" s="1"/>
  <c r="I20" i="1" s="1"/>
  <c r="J10" i="1"/>
  <c r="J20" i="1" s="1"/>
  <c r="I10" i="1"/>
  <c r="H10" i="1"/>
  <c r="G10" i="1"/>
  <c r="G20" i="1" s="1"/>
  <c r="F10" i="1"/>
  <c r="F10" i="4" l="1"/>
  <c r="E20" i="1"/>
  <c r="F20" i="1"/>
  <c r="E10" i="1"/>
</calcChain>
</file>

<file path=xl/sharedStrings.xml><?xml version="1.0" encoding="utf-8"?>
<sst xmlns="http://schemas.openxmlformats.org/spreadsheetml/2006/main" count="115" uniqueCount="28">
  <si>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</si>
  <si>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</si>
  <si>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</si>
  <si>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</si>
  <si>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</si>
  <si>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</si>
  <si>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</si>
  <si>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</si>
  <si>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</si>
  <si>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</si>
  <si>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</si>
  <si>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</si>
  <si>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</si>
  <si>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</si>
  <si>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</si>
  <si>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</si>
  <si>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</si>
  <si>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</si>
  <si>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</si>
  <si>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
</t>
  </si>
  <si>
    <t>АО "Сахатранснефтегаз" (Среднетюнгское ГКМ)</t>
  </si>
  <si>
    <r>
      <t>объем,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</t>
    </r>
  </si>
  <si>
    <t>АО "Сахатранснефтегаз" (Отраднинское ГКМ)</t>
  </si>
  <si>
    <t>АО "Сахатранснефтегаз" (Средневилюйское ГКМ)</t>
  </si>
  <si>
    <t>Форма 2</t>
  </si>
  <si>
    <t>В работе (все категории по всем заявителям)</t>
  </si>
  <si>
    <t>за июнь 2021 г.</t>
  </si>
  <si>
    <t>за июнь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</si>
</sst>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1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56;&#1057;%20&#1058;&#1077;&#1093;&#1085;&#1080;&#1095;&#1077;&#1089;&#1082;&#1080;&#1081;%20&#1086;&#1090;&#1076;&#1077;&#1083;/&#1059;&#1060;&#1040;&#1057;%202021/&#1048;&#1102;&#1085;&#1100;/&#1060;&#1086;&#1088;&#1084;&#1072;2%20&#1092;&#1086;&#1088;&#1084;&#1091;&#1083;&#1072;%20&#1080;&#1102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С(Я)"/>
      <sheetName val="Якутск, Жатай"/>
      <sheetName val="Улусы"/>
      <sheetName val="ХатЭГУ"/>
      <sheetName val="ГЭГУ"/>
      <sheetName val="ВВЭГУ"/>
      <sheetName val="ВЭГУ"/>
      <sheetName val="КЭГУ"/>
      <sheetName val="МЭГУ"/>
      <sheetName val="МКЭГУ"/>
      <sheetName val="ХанЭГУ"/>
      <sheetName val="НЭГУ"/>
      <sheetName val="ЧЭГУ"/>
      <sheetName val="ЛЭГУ"/>
      <sheetName val="Ф3 СТП"/>
    </sheetNames>
    <sheetDataSet>
      <sheetData sheetId="0"/>
      <sheetData sheetId="1">
        <row r="10">
          <cell r="G10">
            <v>101</v>
          </cell>
          <cell r="H10">
            <v>502.54</v>
          </cell>
          <cell r="I10">
            <v>107</v>
          </cell>
          <cell r="J10">
            <v>524.33000000000004</v>
          </cell>
          <cell r="K10">
            <v>16</v>
          </cell>
          <cell r="L10">
            <v>40</v>
          </cell>
          <cell r="M10">
            <v>51</v>
          </cell>
        </row>
        <row r="11">
          <cell r="G11">
            <v>9</v>
          </cell>
          <cell r="H11">
            <v>57.29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G12">
            <v>1</v>
          </cell>
          <cell r="H12">
            <v>5</v>
          </cell>
          <cell r="I12">
            <v>0</v>
          </cell>
          <cell r="L12">
            <v>0</v>
          </cell>
        </row>
        <row r="13">
          <cell r="G13">
            <v>1</v>
          </cell>
          <cell r="H13">
            <v>15</v>
          </cell>
          <cell r="I13">
            <v>0</v>
          </cell>
          <cell r="K13">
            <v>0</v>
          </cell>
        </row>
        <row r="14">
          <cell r="G14">
            <v>8</v>
          </cell>
          <cell r="H14">
            <v>535</v>
          </cell>
          <cell r="I14">
            <v>1</v>
          </cell>
          <cell r="J14">
            <v>105.2</v>
          </cell>
          <cell r="L14">
            <v>1</v>
          </cell>
        </row>
        <row r="15">
          <cell r="G15">
            <v>2</v>
          </cell>
          <cell r="H15">
            <v>250</v>
          </cell>
          <cell r="I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G17">
            <v>1</v>
          </cell>
          <cell r="H17">
            <v>300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</sheetData>
      <sheetData sheetId="2"/>
      <sheetData sheetId="3">
        <row r="10">
          <cell r="I10">
            <v>15</v>
          </cell>
          <cell r="J10">
            <v>72.2</v>
          </cell>
          <cell r="K10">
            <v>1</v>
          </cell>
          <cell r="M10">
            <v>14</v>
          </cell>
        </row>
      </sheetData>
      <sheetData sheetId="4"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</sheetData>
      <sheetData sheetId="5">
        <row r="10">
          <cell r="I10">
            <v>5</v>
          </cell>
          <cell r="J10">
            <v>25</v>
          </cell>
          <cell r="K10">
            <v>0</v>
          </cell>
          <cell r="L10">
            <v>5</v>
          </cell>
          <cell r="M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I12">
            <v>1</v>
          </cell>
          <cell r="J12">
            <v>15</v>
          </cell>
          <cell r="K12">
            <v>0</v>
          </cell>
          <cell r="L12">
            <v>1</v>
          </cell>
          <cell r="M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</sheetData>
      <sheetData sheetId="6"/>
      <sheetData sheetId="7"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M18">
            <v>0</v>
          </cell>
        </row>
      </sheetData>
      <sheetData sheetId="8"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M18">
            <v>0</v>
          </cell>
        </row>
      </sheetData>
      <sheetData sheetId="9">
        <row r="10">
          <cell r="I10">
            <v>5</v>
          </cell>
          <cell r="J10">
            <v>25</v>
          </cell>
          <cell r="K10">
            <v>0</v>
          </cell>
          <cell r="L10">
            <v>5</v>
          </cell>
          <cell r="M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I12">
            <v>1</v>
          </cell>
          <cell r="J12">
            <v>15</v>
          </cell>
          <cell r="K12">
            <v>0</v>
          </cell>
          <cell r="L12">
            <v>1</v>
          </cell>
          <cell r="M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</sheetData>
      <sheetData sheetId="10"/>
      <sheetData sheetId="11">
        <row r="10">
          <cell r="I10">
            <v>1</v>
          </cell>
          <cell r="J10">
            <v>5</v>
          </cell>
          <cell r="K10">
            <v>1</v>
          </cell>
          <cell r="L10">
            <v>0</v>
          </cell>
          <cell r="M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I14">
            <v>1</v>
          </cell>
          <cell r="J14">
            <v>5</v>
          </cell>
          <cell r="K14">
            <v>0</v>
          </cell>
          <cell r="L14">
            <v>1</v>
          </cell>
          <cell r="M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</sheetData>
      <sheetData sheetId="12"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5">
          <cell r="I15">
            <v>1</v>
          </cell>
          <cell r="J15">
            <v>5.5</v>
          </cell>
          <cell r="L15">
            <v>1</v>
          </cell>
        </row>
      </sheetData>
      <sheetData sheetId="13"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I13">
            <v>0</v>
          </cell>
          <cell r="K13">
            <v>0</v>
          </cell>
          <cell r="M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0</v>
          </cell>
          <cell r="K15">
            <v>0</v>
          </cell>
          <cell r="M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M18">
            <v>0</v>
          </cell>
        </row>
      </sheetData>
      <sheetData sheetId="14">
        <row r="28">
          <cell r="E28">
            <v>0</v>
          </cell>
          <cell r="F28">
            <v>0</v>
          </cell>
        </row>
        <row r="29">
          <cell r="E29">
            <v>0</v>
          </cell>
          <cell r="F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>
      <selection activeCell="J16" sqref="J16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6" width="9.140625" style="1" customWidth="1"/>
    <col min="7" max="7" width="9.140625" style="1"/>
    <col min="8" max="8" width="11.7109375" style="1" customWidth="1"/>
    <col min="9" max="16384" width="9.140625" style="1"/>
  </cols>
  <sheetData>
    <row r="1" spans="1:13" x14ac:dyDescent="0.25">
      <c r="L1" s="1" t="s">
        <v>24</v>
      </c>
    </row>
    <row r="2" spans="1:13" ht="56.2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4.25" customHeight="1" x14ac:dyDescent="0.25">
      <c r="A3" s="2"/>
      <c r="B3" s="2"/>
      <c r="C3" s="2"/>
      <c r="D3" s="21" t="s">
        <v>23</v>
      </c>
      <c r="E3" s="21"/>
      <c r="F3" s="21"/>
      <c r="G3" s="21"/>
      <c r="H3" s="21"/>
      <c r="I3" s="21"/>
      <c r="J3" s="21"/>
      <c r="K3" s="2"/>
      <c r="L3" s="2"/>
      <c r="M3" s="2"/>
    </row>
    <row r="4" spans="1:13" ht="15.75" thickBot="1" x14ac:dyDescent="0.3">
      <c r="D4" s="22" t="s">
        <v>26</v>
      </c>
      <c r="E4" s="22"/>
      <c r="F4" s="22"/>
      <c r="G4" s="22"/>
      <c r="H4" s="22"/>
      <c r="I4" s="22"/>
      <c r="J4" s="22"/>
    </row>
    <row r="5" spans="1:13" ht="15.75" thickBot="1" x14ac:dyDescent="0.3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ht="60" customHeight="1" thickBot="1" x14ac:dyDescent="0.3">
      <c r="A6" s="28" t="s">
        <v>0</v>
      </c>
      <c r="B6" s="31" t="s">
        <v>1</v>
      </c>
      <c r="C6" s="32"/>
      <c r="D6" s="33"/>
      <c r="E6" s="40" t="s">
        <v>2</v>
      </c>
      <c r="F6" s="41"/>
      <c r="G6" s="40" t="s">
        <v>3</v>
      </c>
      <c r="H6" s="41"/>
      <c r="I6" s="40" t="s">
        <v>4</v>
      </c>
      <c r="J6" s="42"/>
      <c r="K6" s="42"/>
      <c r="L6" s="42"/>
      <c r="M6" s="41"/>
    </row>
    <row r="7" spans="1:13" ht="15.75" customHeight="1" thickBot="1" x14ac:dyDescent="0.3">
      <c r="A7" s="29"/>
      <c r="B7" s="34"/>
      <c r="C7" s="35"/>
      <c r="D7" s="36"/>
      <c r="E7" s="28" t="s">
        <v>5</v>
      </c>
      <c r="F7" s="28" t="s">
        <v>21</v>
      </c>
      <c r="G7" s="28" t="s">
        <v>5</v>
      </c>
      <c r="H7" s="28" t="s">
        <v>21</v>
      </c>
      <c r="I7" s="28" t="s">
        <v>5</v>
      </c>
      <c r="J7" s="28" t="s">
        <v>21</v>
      </c>
      <c r="K7" s="40" t="s">
        <v>6</v>
      </c>
      <c r="L7" s="42"/>
      <c r="M7" s="41"/>
    </row>
    <row r="8" spans="1:13" ht="90.75" thickBot="1" x14ac:dyDescent="0.3">
      <c r="A8" s="29"/>
      <c r="B8" s="37"/>
      <c r="C8" s="38"/>
      <c r="D8" s="39"/>
      <c r="E8" s="30"/>
      <c r="F8" s="30"/>
      <c r="G8" s="30"/>
      <c r="H8" s="30"/>
      <c r="I8" s="30"/>
      <c r="J8" s="30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0"/>
      <c r="B9" s="40">
        <v>1</v>
      </c>
      <c r="C9" s="42"/>
      <c r="D9" s="41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23" t="s">
        <v>10</v>
      </c>
      <c r="C10" s="23" t="s">
        <v>11</v>
      </c>
      <c r="D10" s="13" t="s">
        <v>12</v>
      </c>
      <c r="E10" s="16">
        <f>G10+I10</f>
        <v>234</v>
      </c>
      <c r="F10" s="16">
        <f>H10+J10</f>
        <v>1154.0700000000002</v>
      </c>
      <c r="G10" s="16">
        <f>'[1]Якутск, Жатай'!G10</f>
        <v>101</v>
      </c>
      <c r="H10" s="16">
        <f>'[1]Якутск, Жатай'!H10</f>
        <v>502.54</v>
      </c>
      <c r="I10" s="16">
        <f>SUM('[1]Якутск, Жатай'!I10,[1]ХатЭГУ!I10,[1]НЭГУ!I10,[1]КЭГУ!I10,[1]МЭГУ!I10,[1]ГЭГУ!I10,[1]ХанЭГУ!I10,[1]МКЭГУ!I10,[1]ВЭГУ!I10,[1]ВВЭГУ!I10,[1]ЧЭГУ!I10,[1]ЛЭГУ!I10,)</f>
        <v>133</v>
      </c>
      <c r="J10" s="16">
        <f>SUM('[1]Якутск, Жатай'!J10,[1]ХатЭГУ!J10,[1]НЭГУ!J10,[1]КЭГУ!J10,[1]МЭГУ!J10,[1]ГЭГУ!J10,[1]ХанЭГУ!J10,[1]МКЭГУ!J10,[1]ВЭГУ!J10,[1]ВВЭГУ!J10,[1]ЧЭГУ!J10,[1]ЛЭГУ!J10,)</f>
        <v>651.53000000000009</v>
      </c>
      <c r="K10" s="16">
        <f>SUM('[1]Якутск, Жатай'!K10,[1]ХатЭГУ!K10,[1]НЭГУ!K10,[1]КЭГУ!K10,[1]МЭГУ!K10,[1]ГЭГУ!K10,[1]ХанЭГУ!K10,[1]МКЭГУ!K10,[1]ВЭГУ!K10,[1]ВВЭГУ!K10,[1]ЧЭГУ!K10,[1]ЛЭГУ!K10,)</f>
        <v>18</v>
      </c>
      <c r="L10" s="16">
        <f>SUM('[1]Якутск, Жатай'!L10,[1]ХатЭГУ!L10,[1]НЭГУ!L10,[1]КЭГУ!L10,[1]МЭГУ!L10,[1]ГЭГУ!L10,[1]ХанЭГУ!L10,[1]МКЭГУ!L10,[1]ВЭГУ!L10,[1]ВВЭГУ!L10,[1]ЧЭГУ!L10,[1]ЛЭГУ!L10,)</f>
        <v>50</v>
      </c>
      <c r="M10" s="16">
        <f>SUM('[1]Якутск, Жатай'!M10,[1]ХатЭГУ!M10,[1]НЭГУ!M10,[1]КЭГУ!M10,[1]МЭГУ!M10,[1]ГЭГУ!M10,[1]ХанЭГУ!M10,[1]МКЭГУ!M10,[1]ВЭГУ!M10,[1]ВВЭГУ!M10,[1]ЧЭГУ!M10,[1]ЛЭГУ!M10,)</f>
        <v>65</v>
      </c>
    </row>
    <row r="11" spans="1:13" ht="21.75" customHeight="1" thickBot="1" x14ac:dyDescent="0.3">
      <c r="A11" s="6">
        <v>3</v>
      </c>
      <c r="B11" s="44"/>
      <c r="C11" s="24"/>
      <c r="D11" s="13" t="s">
        <v>13</v>
      </c>
      <c r="E11" s="16">
        <f t="shared" ref="E11:F17" si="0">G11+I11</f>
        <v>9</v>
      </c>
      <c r="F11" s="16">
        <f t="shared" si="0"/>
        <v>57.29</v>
      </c>
      <c r="G11" s="16">
        <f>'[1]Якутск, Жатай'!G11</f>
        <v>9</v>
      </c>
      <c r="H11" s="16">
        <f>'[1]Якутск, Жатай'!H11</f>
        <v>57.29</v>
      </c>
      <c r="I11" s="16">
        <f>SUM('[1]Якутск, Жатай'!I11,[1]ХатЭГУ!I11,[1]НЭГУ!I11,[1]КЭГУ!I11,[1]МЭГУ!I11,[1]ГЭГУ!I11,[1]ХанЭГУ!I11,[1]МКЭГУ!I11,[1]ВЭГУ!I11,[1]ВВЭГУ!I11,[1]ЧЭГУ!I11,[1]ЛЭГУ!I11,)</f>
        <v>0</v>
      </c>
      <c r="J11" s="16">
        <f>SUM('[1]Якутск, Жатай'!J11,[1]ХатЭГУ!J11,[1]НЭГУ!J11,[1]КЭГУ!J11,[1]МЭГУ!J11,[1]ГЭГУ!J11,[1]ХанЭГУ!J11,[1]МКЭГУ!J11,[1]ВЭГУ!J11,[1]ВВЭГУ!J11,[1]ЧЭГУ!J11,[1]ЛЭГУ!J11,)</f>
        <v>0</v>
      </c>
      <c r="K11" s="16">
        <f>SUM('[1]Якутск, Жатай'!K11,[1]ХатЭГУ!K11,[1]НЭГУ!K11,[1]КЭГУ!K11,[1]МЭГУ!K11,[1]ГЭГУ!K11,[1]ХанЭГУ!K11,[1]МКЭГУ!K11,[1]ВЭГУ!K11,[1]ВВЭГУ!K11,[1]ЧЭГУ!K11,[1]ЛЭГУ!K11,)</f>
        <v>0</v>
      </c>
      <c r="L11" s="16">
        <f>SUM('[1]Якутск, Жатай'!L11,[1]ХатЭГУ!L11,[1]НЭГУ!L11,[1]КЭГУ!L11,[1]МЭГУ!L11,[1]ГЭГУ!L11,[1]ХанЭГУ!L11,[1]МКЭГУ!L11,[1]ВЭГУ!L11,[1]ВВЭГУ!L11,[1]ЧЭГУ!L11,[1]ЛЭГУ!L11,)</f>
        <v>0</v>
      </c>
      <c r="M11" s="16">
        <f>SUM('[1]Якутск, Жатай'!M11,[1]ХатЭГУ!M11,[1]НЭГУ!M11,[1]КЭГУ!M11,[1]МЭГУ!M11,[1]ГЭГУ!M11,[1]ХанЭГУ!M11,[1]МКЭГУ!M11,[1]ВЭГУ!M11,[1]ВВЭГУ!M11,[1]ЧЭГУ!M11,[1]ЛЭГУ!M11,)</f>
        <v>0</v>
      </c>
    </row>
    <row r="12" spans="1:13" ht="21.75" customHeight="1" thickBot="1" x14ac:dyDescent="0.3">
      <c r="A12" s="6">
        <v>4</v>
      </c>
      <c r="B12" s="44"/>
      <c r="C12" s="23" t="s">
        <v>14</v>
      </c>
      <c r="D12" s="13" t="s">
        <v>12</v>
      </c>
      <c r="E12" s="16">
        <f t="shared" si="0"/>
        <v>3</v>
      </c>
      <c r="F12" s="16">
        <f t="shared" si="0"/>
        <v>35</v>
      </c>
      <c r="G12" s="16">
        <f>'[1]Якутск, Жатай'!G12</f>
        <v>1</v>
      </c>
      <c r="H12" s="16">
        <f>'[1]Якутск, Жатай'!H12</f>
        <v>5</v>
      </c>
      <c r="I12" s="16">
        <f>SUM('[1]Якутск, Жатай'!I12,[1]ХатЭГУ!I12,[1]НЭГУ!I12,[1]КЭГУ!I12,[1]МЭГУ!I12,[1]ГЭГУ!I12,[1]ХанЭГУ!I12,[1]МКЭГУ!I12,[1]ВЭГУ!I12,[1]ВВЭГУ!I12,[1]ЧЭГУ!I12,[1]ЛЭГУ!I12,)</f>
        <v>2</v>
      </c>
      <c r="J12" s="16">
        <f>SUM('[1]Якутск, Жатай'!J12,[1]ХатЭГУ!J12,[1]НЭГУ!J12,[1]КЭГУ!J12,[1]МЭГУ!J12,[1]ГЭГУ!J12,[1]ХанЭГУ!J12,[1]МКЭГУ!J12,[1]ВЭГУ!J12,[1]ВВЭГУ!J12,[1]ЧЭГУ!J12,[1]ЛЭГУ!J12,)</f>
        <v>30</v>
      </c>
      <c r="K12" s="16">
        <f>SUM('[1]Якутск, Жатай'!K12,[1]ХатЭГУ!K12,[1]НЭГУ!K12,[1]КЭГУ!K12,[1]МЭГУ!K12,[1]ГЭГУ!K12,[1]ХанЭГУ!K12,[1]МКЭГУ!K12,[1]ВЭГУ!K12,[1]ВВЭГУ!K12,[1]ЧЭГУ!K12,[1]ЛЭГУ!K12,)</f>
        <v>0</v>
      </c>
      <c r="L12" s="16">
        <f>SUM('[1]Якутск, Жатай'!L12,[1]ХатЭГУ!L12,[1]НЭГУ!L12,[1]КЭГУ!L12,[1]МЭГУ!L12,[1]ГЭГУ!L12,[1]ХанЭГУ!L12,[1]МКЭГУ!L12,[1]ВЭГУ!L12,[1]ВВЭГУ!L12,[1]ЧЭГУ!L12,[1]ЛЭГУ!L12,)</f>
        <v>2</v>
      </c>
      <c r="M12" s="16">
        <f>SUM('[1]Якутск, Жатай'!M12,[1]ХатЭГУ!M12,[1]НЭГУ!M12,[1]КЭГУ!M12,[1]МЭГУ!M12,[1]ГЭГУ!M12,[1]ХанЭГУ!M12,[1]МКЭГУ!M12,[1]ВЭГУ!M12,[1]ВВЭГУ!M12,[1]ЧЭГУ!M12,[1]ЛЭГУ!M12,)</f>
        <v>0</v>
      </c>
    </row>
    <row r="13" spans="1:13" ht="21.75" customHeight="1" thickBot="1" x14ac:dyDescent="0.3">
      <c r="A13" s="6">
        <v>5</v>
      </c>
      <c r="B13" s="24"/>
      <c r="C13" s="24"/>
      <c r="D13" s="13" t="s">
        <v>13</v>
      </c>
      <c r="E13" s="16">
        <f t="shared" si="0"/>
        <v>1</v>
      </c>
      <c r="F13" s="16">
        <f t="shared" si="0"/>
        <v>15</v>
      </c>
      <c r="G13" s="16">
        <f>'[1]Якутск, Жатай'!G13</f>
        <v>1</v>
      </c>
      <c r="H13" s="16">
        <f>'[1]Якутск, Жатай'!H13</f>
        <v>15</v>
      </c>
      <c r="I13" s="16">
        <f>SUM('[1]Якутск, Жатай'!I13,[1]ХатЭГУ!I13,[1]НЭГУ!I13,[1]КЭГУ!I13,[1]МЭГУ!I13,[1]ГЭГУ!I13,[1]ХанЭГУ!I13,[1]МКЭГУ!I13,[1]ВЭГУ!I13,[1]ВВЭГУ!I13,[1]ЧЭГУ!I13,[1]ЛЭГУ!I13,)</f>
        <v>0</v>
      </c>
      <c r="J13" s="16">
        <f>SUM('[1]Якутск, Жатай'!J13,[1]ХатЭГУ!J13,[1]НЭГУ!J13,[1]КЭГУ!J13,[1]МЭГУ!J13,[1]ГЭГУ!J13,[1]ХанЭГУ!J13,[1]МКЭГУ!J13,[1]ВЭГУ!J13,[1]ВВЭГУ!J13,[1]ЧЭГУ!J13,[1]ЛЭГУ!J13,)</f>
        <v>0</v>
      </c>
      <c r="K13" s="16">
        <f>SUM('[1]Якутск, Жатай'!K13,[1]ХатЭГУ!K13,[1]НЭГУ!K13,[1]КЭГУ!K13,[1]МЭГУ!K13,[1]ГЭГУ!K13,[1]ХанЭГУ!K13,[1]МКЭГУ!K13,[1]ВЭГУ!K13,[1]ВВЭГУ!K13,[1]ЧЭГУ!K13,[1]ЛЭГУ!K13,)</f>
        <v>0</v>
      </c>
      <c r="L13" s="16">
        <f>SUM('[1]Якутск, Жатай'!L13,[1]ХатЭГУ!L13,[1]НЭГУ!L13,[1]КЭГУ!L13,[1]МЭГУ!L13,[1]ГЭГУ!L13,[1]ХанЭГУ!L13,[1]МКЭГУ!L13,[1]ВЭГУ!L13,[1]ВВЭГУ!L13,[1]ЧЭГУ!L13,[1]ЛЭГУ!L13,)</f>
        <v>0</v>
      </c>
      <c r="M13" s="16">
        <f>SUM('[1]Якутск, Жатай'!M13,[1]ХатЭГУ!M13,[1]НЭГУ!M13,[1]КЭГУ!M13,[1]МЭГУ!M13,[1]ГЭГУ!M13,[1]ХанЭГУ!M13,[1]МКЭГУ!M13,[1]ВЭГУ!M13,[1]ВВЭГУ!M13,[1]ЧЭГУ!M13,[1]ЛЭГУ!M13,)</f>
        <v>0</v>
      </c>
    </row>
    <row r="14" spans="1:13" ht="30" customHeight="1" thickBot="1" x14ac:dyDescent="0.3">
      <c r="A14" s="6">
        <v>6</v>
      </c>
      <c r="B14" s="23" t="s">
        <v>15</v>
      </c>
      <c r="C14" s="14" t="s">
        <v>11</v>
      </c>
      <c r="D14" s="13" t="s">
        <v>13</v>
      </c>
      <c r="E14" s="16">
        <f t="shared" si="0"/>
        <v>10</v>
      </c>
      <c r="F14" s="16">
        <f t="shared" si="0"/>
        <v>645.20000000000005</v>
      </c>
      <c r="G14" s="16">
        <f>'[1]Якутск, Жатай'!G14</f>
        <v>8</v>
      </c>
      <c r="H14" s="16">
        <f>'[1]Якутск, Жатай'!H14</f>
        <v>535</v>
      </c>
      <c r="I14" s="16">
        <f>SUM('[1]Якутск, Жатай'!I14,[1]ХатЭГУ!I14,[1]НЭГУ!I14,[1]КЭГУ!I14,[1]МЭГУ!I14,[1]ГЭГУ!I14,[1]ХанЭГУ!I14,[1]МКЭГУ!I14,[1]ВЭГУ!I14,[1]ВВЭГУ!I14,[1]ЧЭГУ!I14,[1]ЛЭГУ!I14,)</f>
        <v>2</v>
      </c>
      <c r="J14" s="16">
        <f>SUM('[1]Якутск, Жатай'!J14,[1]ХатЭГУ!J14,[1]НЭГУ!J14,[1]КЭГУ!J14,[1]МЭГУ!J14,[1]ГЭГУ!J14,[1]ХанЭГУ!J14,[1]МКЭГУ!J14,[1]ВЭГУ!J14,[1]ВВЭГУ!J14,[1]ЧЭГУ!J14,[1]ЛЭГУ!J14,)</f>
        <v>110.2</v>
      </c>
      <c r="K14" s="16">
        <f>SUM('[1]Якутск, Жатай'!K14,[1]ХатЭГУ!K14,[1]НЭГУ!K14,[1]КЭГУ!K14,[1]МЭГУ!K14,[1]ГЭГУ!K14,[1]ХанЭГУ!K14,[1]МКЭГУ!K14,[1]ВЭГУ!K14,[1]ВВЭГУ!K14,[1]ЧЭГУ!K14,[1]ЛЭГУ!K14,)</f>
        <v>0</v>
      </c>
      <c r="L14" s="16">
        <f>SUM('[1]Якутск, Жатай'!L14,[1]ХатЭГУ!L14,[1]НЭГУ!L14,[1]КЭГУ!L14,[1]МЭГУ!L14,[1]ГЭГУ!L14,[1]ХанЭГУ!L14,[1]МКЭГУ!L14,[1]ВЭГУ!L14,[1]ВВЭГУ!L14,[1]ЧЭГУ!L14,[1]ЛЭГУ!L14,)</f>
        <v>2</v>
      </c>
      <c r="M14" s="16">
        <f>SUM('[1]Якутск, Жатай'!M14,[1]ХатЭГУ!M14,[1]НЭГУ!M14,[1]КЭГУ!M14,[1]МЭГУ!M14,[1]ГЭГУ!M14,[1]ХанЭГУ!M14,[1]МКЭГУ!M14,[1]ВЭГУ!M14,[1]ВВЭГУ!M14,[1]ЧЭГУ!M14,[1]ЛЭГУ!M14,)</f>
        <v>0</v>
      </c>
    </row>
    <row r="15" spans="1:13" ht="30" customHeight="1" thickBot="1" x14ac:dyDescent="0.3">
      <c r="A15" s="6">
        <v>7</v>
      </c>
      <c r="B15" s="24"/>
      <c r="C15" s="14" t="s">
        <v>14</v>
      </c>
      <c r="D15" s="13" t="s">
        <v>13</v>
      </c>
      <c r="E15" s="16">
        <f t="shared" si="0"/>
        <v>3</v>
      </c>
      <c r="F15" s="16">
        <f t="shared" si="0"/>
        <v>255.5</v>
      </c>
      <c r="G15" s="16">
        <f>'[1]Якутск, Жатай'!G15</f>
        <v>2</v>
      </c>
      <c r="H15" s="16">
        <f>'[1]Якутск, Жатай'!H15</f>
        <v>250</v>
      </c>
      <c r="I15" s="16">
        <f>SUM('[1]Якутск, Жатай'!I15,[1]ХатЭГУ!I15,[1]НЭГУ!I15,[1]КЭГУ!I15,[1]МЭГУ!I15,[1]ГЭГУ!I15,[1]ХанЭГУ!I15,[1]МКЭГУ!I15,[1]ВЭГУ!I15,[1]ВВЭГУ!I15,[1]ЧЭГУ!I15,[1]ЛЭГУ!I15,)</f>
        <v>1</v>
      </c>
      <c r="J15" s="16">
        <f>SUM('[1]Якутск, Жатай'!J15,[1]ХатЭГУ!J15,[1]НЭГУ!J15,[1]КЭГУ!J15,[1]МЭГУ!J15,[1]ГЭГУ!J15,[1]ХанЭГУ!J15,[1]МКЭГУ!J15,[1]ВЭГУ!J15,[1]ВВЭГУ!J15,[1]ЧЭГУ!J15,[1]ЛЭГУ!J15,)</f>
        <v>5.5</v>
      </c>
      <c r="K15" s="16">
        <f>SUM('[1]Якутск, Жатай'!K15,[1]ХатЭГУ!K15,[1]НЭГУ!K15,[1]КЭГУ!K15,[1]МЭГУ!K15,[1]ГЭГУ!K15,[1]ХанЭГУ!K15,[1]МКЭГУ!K15,[1]ВЭГУ!K15,[1]ВВЭГУ!K15,[1]ЧЭГУ!K15,[1]ЛЭГУ!K15,)</f>
        <v>0</v>
      </c>
      <c r="L15" s="16">
        <f>SUM('[1]Якутск, Жатай'!L15,[1]ХатЭГУ!L15,[1]НЭГУ!L15,[1]КЭГУ!L15,[1]МЭГУ!L15,[1]ГЭГУ!L15,[1]ХанЭГУ!L15,[1]МКЭГУ!L15,[1]ВЭГУ!L15,[1]ВВЭГУ!L15,[1]ЧЭГУ!L15,[1]ЛЭГУ!L15,)</f>
        <v>1</v>
      </c>
      <c r="M15" s="16">
        <f>SUM('[1]Якутск, Жатай'!M15,[1]ХатЭГУ!M15,[1]НЭГУ!M15,[1]КЭГУ!M15,[1]МЭГУ!M15,[1]ГЭГУ!M15,[1]ХанЭГУ!M15,[1]МКЭГУ!M15,[1]ВЭГУ!M15,[1]ВВЭГУ!M15,[1]ЧЭГУ!M15,[1]ЛЭГУ!M15,)</f>
        <v>0</v>
      </c>
    </row>
    <row r="16" spans="1:13" ht="30" customHeight="1" thickBot="1" x14ac:dyDescent="0.3">
      <c r="A16" s="6">
        <v>8</v>
      </c>
      <c r="B16" s="23" t="s">
        <v>16</v>
      </c>
      <c r="C16" s="14" t="s">
        <v>11</v>
      </c>
      <c r="D16" s="13" t="s">
        <v>13</v>
      </c>
      <c r="E16" s="16">
        <f t="shared" si="0"/>
        <v>0</v>
      </c>
      <c r="F16" s="16">
        <f t="shared" si="0"/>
        <v>0</v>
      </c>
      <c r="G16" s="16">
        <f>'[1]Якутск, Жатай'!G16</f>
        <v>0</v>
      </c>
      <c r="H16" s="16">
        <f>'[1]Якутск, Жатай'!H16</f>
        <v>0</v>
      </c>
      <c r="I16" s="16">
        <f>SUM('[1]Якутск, Жатай'!I16,[1]ХатЭГУ!I16,[1]НЭГУ!I16,[1]КЭГУ!I16,[1]МЭГУ!I16,[1]ГЭГУ!I16,[1]ХанЭГУ!I16,[1]МКЭГУ!I16,[1]ВЭГУ!I16,[1]ВВЭГУ!I16,[1]ЧЭГУ!I16,[1]ЛЭГУ!I16,)</f>
        <v>0</v>
      </c>
      <c r="J16" s="16">
        <f>SUM('[1]Якутск, Жатай'!J16,[1]ХатЭГУ!J16,[1]НЭГУ!J16,[1]КЭГУ!J16,[1]МЭГУ!J16,[1]ГЭГУ!J16,[1]ХанЭГУ!J16,[1]МКЭГУ!J16,[1]ВЭГУ!J16,[1]ВВЭГУ!J16,[1]ЧЭГУ!J16,[1]ЛЭГУ!J16,)</f>
        <v>0</v>
      </c>
      <c r="K16" s="16">
        <f>SUM('[1]Якутск, Жатай'!K16,[1]ХатЭГУ!K16,[1]НЭГУ!K16,[1]КЭГУ!K16,[1]МЭГУ!K16,[1]ГЭГУ!K16,[1]ХанЭГУ!K16,[1]МКЭГУ!K16,[1]ВЭГУ!K16,[1]ВВЭГУ!K16,[1]ЧЭГУ!K16,[1]ЛЭГУ!K16,)</f>
        <v>0</v>
      </c>
      <c r="L16" s="16">
        <f>SUM('[1]Якутск, Жатай'!L16,[1]ХатЭГУ!L16,[1]НЭГУ!L16,[1]КЭГУ!L16,[1]МЭГУ!L16,[1]ГЭГУ!L16,[1]ХанЭГУ!L16,[1]МКЭГУ!L16,[1]ВЭГУ!L16,[1]ВВЭГУ!L16,[1]ЧЭГУ!L16,[1]ЛЭГУ!L16,)</f>
        <v>0</v>
      </c>
      <c r="M16" s="16">
        <f>SUM('[1]Якутск, Жатай'!M16,[1]ХатЭГУ!M16,[1]НЭГУ!M16,[1]КЭГУ!M16,[1]МЭГУ!M16,[1]ГЭГУ!M16,[1]ХанЭГУ!M16,[1]МКЭГУ!M16,[1]ВЭГУ!M16,[1]ВВЭГУ!M16,[1]ЧЭГУ!M16,[1]ЛЭГУ!M16,)</f>
        <v>0</v>
      </c>
    </row>
    <row r="17" spans="1:13" ht="30" customHeight="1" thickBot="1" x14ac:dyDescent="0.3">
      <c r="A17" s="6">
        <v>9</v>
      </c>
      <c r="B17" s="24"/>
      <c r="C17" s="14" t="s">
        <v>14</v>
      </c>
      <c r="D17" s="13" t="s">
        <v>13</v>
      </c>
      <c r="E17" s="16">
        <f t="shared" si="0"/>
        <v>1</v>
      </c>
      <c r="F17" s="16">
        <f t="shared" si="0"/>
        <v>300</v>
      </c>
      <c r="G17" s="16">
        <f>'[1]Якутск, Жатай'!G17</f>
        <v>1</v>
      </c>
      <c r="H17" s="16">
        <f>'[1]Якутск, Жатай'!H17</f>
        <v>300</v>
      </c>
      <c r="I17" s="16">
        <f>SUM('[1]Якутск, Жатай'!I17,[1]ХатЭГУ!I17,[1]НЭГУ!I17,[1]КЭГУ!I17,[1]МЭГУ!I17,[1]ГЭГУ!I17,[1]ХанЭГУ!I17,[1]МКЭГУ!I17,[1]ВЭГУ!I17,[1]ВВЭГУ!I17,[1]ЧЭГУ!I17,[1]ЛЭГУ!I17,)</f>
        <v>0</v>
      </c>
      <c r="J17" s="16">
        <f>SUM('[1]Якутск, Жатай'!J17,[1]ХатЭГУ!J17,[1]НЭГУ!J17,[1]КЭГУ!J17,[1]МЭГУ!J17,[1]ГЭГУ!J17,[1]ХанЭГУ!J17,[1]МКЭГУ!J17,[1]ВЭГУ!J17,[1]ВВЭГУ!J17,[1]ЧЭГУ!J17,[1]ЛЭГУ!J17,)</f>
        <v>0</v>
      </c>
      <c r="K17" s="16">
        <f>SUM('[1]Якутск, Жатай'!K17,[1]ХатЭГУ!K17,[1]НЭГУ!K17,[1]КЭГУ!K17,[1]МЭГУ!K17,[1]ГЭГУ!K17,[1]ХанЭГУ!K17,[1]МКЭГУ!K17,[1]ВЭГУ!K17,[1]ВВЭГУ!K17,[1]ЧЭГУ!K17,[1]ЛЭГУ!K17,)</f>
        <v>0</v>
      </c>
      <c r="L17" s="16">
        <f>SUM('[1]Якутск, Жатай'!L17,[1]ХатЭГУ!L17,[1]НЭГУ!L17,[1]КЭГУ!L17,[1]МЭГУ!L17,[1]ГЭГУ!L17,[1]ХанЭГУ!L17,[1]МКЭГУ!L17,[1]ВЭГУ!L17,[1]ВВЭГУ!L17,[1]ЧЭГУ!L17,[1]ЛЭГУ!L17,)</f>
        <v>0</v>
      </c>
      <c r="M17" s="16">
        <f>SUM('[1]Якутск, Жатай'!M17,[1]ХатЭГУ!M17,[1]НЭГУ!M17,[1]КЭГУ!M17,[1]МЭГУ!M17,[1]ГЭГУ!M17,[1]ХанЭГУ!M17,[1]МКЭГУ!M17,[1]ВЭГУ!M17,[1]ВВЭГУ!M17,[1]ЧЭГУ!M17,[1]ЛЭГУ!M17,)</f>
        <v>0</v>
      </c>
    </row>
    <row r="18" spans="1:13" ht="15.75" customHeight="1" thickBot="1" x14ac:dyDescent="0.3">
      <c r="A18" s="6">
        <v>10</v>
      </c>
      <c r="B18" s="25" t="s">
        <v>17</v>
      </c>
      <c r="C18" s="26"/>
      <c r="D18" s="27"/>
      <c r="E18" s="16">
        <f>'[1]Якутск, Жатай'!E18</f>
        <v>0</v>
      </c>
      <c r="F18" s="16">
        <f>'[1]Якутск, Жатай'!F18</f>
        <v>0</v>
      </c>
      <c r="G18" s="16">
        <f>'[1]Якутск, Жатай'!G18</f>
        <v>0</v>
      </c>
      <c r="H18" s="16">
        <f>'[1]Якутск, Жатай'!H18</f>
        <v>0</v>
      </c>
      <c r="I18" s="16">
        <f>SUM('[1]Якутск, Жатай'!I18,[1]ХатЭГУ!I18,[1]НЭГУ!I18,[1]КЭГУ!I18,[1]МЭГУ!I18,[1]ГЭГУ!I18,[1]ХанЭГУ!I18,[1]МКЭГУ!I18,[1]ВЭГУ!I18,[1]ВВЭГУ!I18,[1]ЧЭГУ!I18,[1]ЛЭГУ!I18,)</f>
        <v>0</v>
      </c>
      <c r="J18" s="16">
        <f>SUM('[1]Якутск, Жатай'!J18,[1]ХатЭГУ!J18,[1]НЭГУ!J18,[1]КЭГУ!J18,[1]МЭГУ!J18,[1]ГЭГУ!J18,[1]ХанЭГУ!J18,[1]МКЭГУ!J18,[1]ВЭГУ!J18,[1]ВВЭГУ!J18,[1]ЧЭГУ!J18,[1]ЛЭГУ!J18,)</f>
        <v>0</v>
      </c>
      <c r="K18" s="16">
        <f>SUM('[1]Якутск, Жатай'!K18,[1]ХатЭГУ!K18,[1]НЭГУ!K18,[1]КЭГУ!K18,[1]МЭГУ!K18,[1]ГЭГУ!K18,[1]ХанЭГУ!K18,[1]МКЭГУ!K18,[1]ВЭГУ!K18,[1]ВВЭГУ!K18,[1]ЧЭГУ!K18,[1]ЛЭГУ!K18,)</f>
        <v>0</v>
      </c>
      <c r="L18" s="16">
        <f>SUM('[1]Якутск, Жатай'!L18,[1]ХатЭГУ!L18,[1]НЭГУ!L18,[1]КЭГУ!L18,[1]МЭГУ!L18,[1]ГЭГУ!L18,[1]ХанЭГУ!L18,[1]МКЭГУ!L18,[1]ВЭГУ!L18,[1]ВВЭГУ!L18,[1]ЧЭГУ!L18,[1]ЛЭГУ!L18,)</f>
        <v>0</v>
      </c>
      <c r="M18" s="16">
        <f>SUM('[1]Якутск, Жатай'!M18,[1]ХатЭГУ!M18,[1]НЭГУ!M18,[1]КЭГУ!M18,[1]МЭГУ!M18,[1]ГЭГУ!M18,[1]ХанЭГУ!M18,[1]МКЭГУ!M18,[1]ВЭГУ!M18,[1]ВВЭГУ!M18,[1]ЧЭГУ!M18,[1]ЛЭГУ!M18,)</f>
        <v>0</v>
      </c>
    </row>
    <row r="19" spans="1:13" ht="15.75" customHeight="1" thickBot="1" x14ac:dyDescent="0.3">
      <c r="A19" s="6">
        <v>11</v>
      </c>
      <c r="B19" s="25" t="s">
        <v>25</v>
      </c>
      <c r="C19" s="26"/>
      <c r="D19" s="27"/>
      <c r="E19" s="16">
        <v>92</v>
      </c>
      <c r="F19" s="16">
        <v>882.1</v>
      </c>
      <c r="G19" s="16">
        <v>92</v>
      </c>
      <c r="H19" s="16">
        <v>882.1</v>
      </c>
      <c r="I19" s="16">
        <f>K19+L19+M19</f>
        <v>0</v>
      </c>
      <c r="J19" s="16">
        <v>0</v>
      </c>
      <c r="K19" s="16">
        <v>0</v>
      </c>
      <c r="L19" s="16">
        <v>0</v>
      </c>
      <c r="M19" s="16">
        <v>0</v>
      </c>
    </row>
    <row r="20" spans="1:13" ht="15.75" thickBot="1" x14ac:dyDescent="0.3">
      <c r="A20" s="6">
        <v>12</v>
      </c>
      <c r="B20" s="25" t="s">
        <v>18</v>
      </c>
      <c r="C20" s="26"/>
      <c r="D20" s="27"/>
      <c r="E20" s="16">
        <f>G20+I20</f>
        <v>261</v>
      </c>
      <c r="F20" s="16">
        <f>H20+J20</f>
        <v>2462.06</v>
      </c>
      <c r="G20" s="16">
        <f>G10+G11+G12+G13+G14+G15+G16+G17+G18</f>
        <v>123</v>
      </c>
      <c r="H20" s="16">
        <f>H10+H11+H12+H13+H14+H15+H16+H17+H18</f>
        <v>1664.83</v>
      </c>
      <c r="I20" s="16">
        <f>K20+L20+M20</f>
        <v>138</v>
      </c>
      <c r="J20" s="16">
        <f t="shared" ref="J20:M20" si="1">J10+J11+J12+J13+J14+J15+J16+J17+J18+J19</f>
        <v>797.23000000000013</v>
      </c>
      <c r="K20" s="16">
        <f t="shared" si="1"/>
        <v>18</v>
      </c>
      <c r="L20" s="16">
        <f t="shared" si="1"/>
        <v>55</v>
      </c>
      <c r="M20" s="16">
        <f t="shared" si="1"/>
        <v>65</v>
      </c>
    </row>
    <row r="21" spans="1:13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</sheetData>
  <mergeCells count="25">
    <mergeCell ref="A5:M5"/>
    <mergeCell ref="K7:M7"/>
    <mergeCell ref="B9:D9"/>
    <mergeCell ref="B20:D20"/>
    <mergeCell ref="B19:D19"/>
    <mergeCell ref="B10:B13"/>
    <mergeCell ref="C10:C11"/>
    <mergeCell ref="C12:C13"/>
    <mergeCell ref="B14:B15"/>
    <mergeCell ref="A2:M2"/>
    <mergeCell ref="D3:J3"/>
    <mergeCell ref="D4:J4"/>
    <mergeCell ref="B16:B17"/>
    <mergeCell ref="B18:D18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topLeftCell="B1" zoomScaleNormal="100" workbookViewId="0">
      <selection activeCell="I7" sqref="I7:I8"/>
    </sheetView>
  </sheetViews>
  <sheetFormatPr defaultRowHeight="15" x14ac:dyDescent="0.25"/>
  <cols>
    <col min="1" max="1" width="6.28515625" style="1" customWidth="1"/>
    <col min="2" max="2" width="11.5703125" style="1" customWidth="1"/>
    <col min="3" max="3" width="13.5703125" style="1" customWidth="1"/>
    <col min="4" max="4" width="30" style="1" customWidth="1"/>
    <col min="5" max="16384" width="9.140625" style="1"/>
  </cols>
  <sheetData>
    <row r="2" spans="1:13" ht="56.2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4.25" customHeight="1" x14ac:dyDescent="0.25">
      <c r="A3" s="2"/>
      <c r="B3" s="2"/>
      <c r="C3" s="2"/>
      <c r="D3" s="21" t="s">
        <v>22</v>
      </c>
      <c r="E3" s="21"/>
      <c r="F3" s="21"/>
      <c r="G3" s="21"/>
      <c r="H3" s="21"/>
      <c r="I3" s="21"/>
      <c r="J3" s="21"/>
      <c r="K3" s="2"/>
      <c r="L3" s="2"/>
      <c r="M3" s="2"/>
    </row>
    <row r="4" spans="1:13" ht="15.75" thickBot="1" x14ac:dyDescent="0.3">
      <c r="D4" s="22" t="s">
        <v>27</v>
      </c>
      <c r="E4" s="22"/>
      <c r="F4" s="22"/>
      <c r="G4" s="22"/>
      <c r="H4" s="22"/>
      <c r="I4" s="22"/>
      <c r="J4" s="22"/>
    </row>
    <row r="5" spans="1:13" ht="15.75" thickBot="1" x14ac:dyDescent="0.3">
      <c r="D5" s="3"/>
      <c r="E5" s="4"/>
      <c r="F5" s="4"/>
      <c r="G5" s="4"/>
      <c r="H5" s="4"/>
      <c r="I5" s="4"/>
      <c r="J5" s="4"/>
    </row>
    <row r="6" spans="1:13" ht="60" customHeight="1" thickBot="1" x14ac:dyDescent="0.3">
      <c r="A6" s="28" t="s">
        <v>0</v>
      </c>
      <c r="B6" s="31" t="s">
        <v>1</v>
      </c>
      <c r="C6" s="32"/>
      <c r="D6" s="33"/>
      <c r="E6" s="40" t="s">
        <v>2</v>
      </c>
      <c r="F6" s="41"/>
      <c r="G6" s="40" t="s">
        <v>3</v>
      </c>
      <c r="H6" s="41"/>
      <c r="I6" s="40" t="s">
        <v>4</v>
      </c>
      <c r="J6" s="42"/>
      <c r="K6" s="42"/>
      <c r="L6" s="42"/>
      <c r="M6" s="41"/>
    </row>
    <row r="7" spans="1:13" ht="15.75" thickBot="1" x14ac:dyDescent="0.3">
      <c r="A7" s="29"/>
      <c r="B7" s="34"/>
      <c r="C7" s="35"/>
      <c r="D7" s="36"/>
      <c r="E7" s="28" t="s">
        <v>5</v>
      </c>
      <c r="F7" s="28" t="s">
        <v>21</v>
      </c>
      <c r="G7" s="28" t="s">
        <v>5</v>
      </c>
      <c r="H7" s="28" t="s">
        <v>21</v>
      </c>
      <c r="I7" s="28" t="s">
        <v>5</v>
      </c>
      <c r="J7" s="28" t="s">
        <v>21</v>
      </c>
      <c r="K7" s="40" t="s">
        <v>6</v>
      </c>
      <c r="L7" s="42"/>
      <c r="M7" s="41"/>
    </row>
    <row r="8" spans="1:13" ht="90.75" thickBot="1" x14ac:dyDescent="0.3">
      <c r="A8" s="29"/>
      <c r="B8" s="37"/>
      <c r="C8" s="38"/>
      <c r="D8" s="39"/>
      <c r="E8" s="30"/>
      <c r="F8" s="30"/>
      <c r="G8" s="30"/>
      <c r="H8" s="30"/>
      <c r="I8" s="30"/>
      <c r="J8" s="30"/>
      <c r="K8" s="5" t="s">
        <v>7</v>
      </c>
      <c r="L8" s="5" t="s">
        <v>8</v>
      </c>
      <c r="M8" s="5" t="s">
        <v>9</v>
      </c>
    </row>
    <row r="9" spans="1:13" ht="15.75" thickBot="1" x14ac:dyDescent="0.3">
      <c r="A9" s="30"/>
      <c r="B9" s="40">
        <v>1</v>
      </c>
      <c r="C9" s="42"/>
      <c r="D9" s="41"/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</row>
    <row r="10" spans="1:13" ht="21.75" customHeight="1" thickBot="1" x14ac:dyDescent="0.3">
      <c r="A10" s="6">
        <v>2</v>
      </c>
      <c r="B10" s="48" t="s">
        <v>10</v>
      </c>
      <c r="C10" s="48" t="s">
        <v>11</v>
      </c>
      <c r="D10" s="8" t="s">
        <v>12</v>
      </c>
      <c r="E10" s="16">
        <f>G10+I10</f>
        <v>0</v>
      </c>
      <c r="F10" s="16">
        <f>H10+J10</f>
        <v>0</v>
      </c>
      <c r="G10" s="16">
        <f>'[1]Ф3 СТП'!E28</f>
        <v>0</v>
      </c>
      <c r="H10" s="16">
        <f>'[1]Ф3 СТП'!F28</f>
        <v>0</v>
      </c>
      <c r="I10" s="16">
        <f>SUM(K10,L10,M10)</f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 ht="21.75" customHeight="1" thickBot="1" x14ac:dyDescent="0.3">
      <c r="A11" s="6">
        <v>3</v>
      </c>
      <c r="B11" s="49"/>
      <c r="C11" s="50"/>
      <c r="D11" s="8" t="s">
        <v>13</v>
      </c>
      <c r="E11" s="16">
        <f t="shared" ref="E11:F18" si="0">G11+I11</f>
        <v>0</v>
      </c>
      <c r="F11" s="16">
        <f t="shared" si="0"/>
        <v>0</v>
      </c>
      <c r="G11" s="16">
        <f>'[1]Ф3 СТП'!E29</f>
        <v>0</v>
      </c>
      <c r="H11" s="16">
        <f>'[1]Ф3 СТП'!F29</f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 ht="21.75" customHeight="1" thickBot="1" x14ac:dyDescent="0.3">
      <c r="A12" s="6">
        <v>4</v>
      </c>
      <c r="B12" s="49"/>
      <c r="C12" s="48" t="s">
        <v>14</v>
      </c>
      <c r="D12" s="8" t="s">
        <v>12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</row>
    <row r="13" spans="1:13" ht="21.75" customHeight="1" thickBot="1" x14ac:dyDescent="0.3">
      <c r="A13" s="6">
        <v>5</v>
      </c>
      <c r="B13" s="50"/>
      <c r="C13" s="50"/>
      <c r="D13" s="8" t="s">
        <v>13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1:13" ht="30" customHeight="1" thickBot="1" x14ac:dyDescent="0.3">
      <c r="A14" s="6">
        <v>6</v>
      </c>
      <c r="B14" s="48" t="s">
        <v>15</v>
      </c>
      <c r="C14" s="7" t="s">
        <v>11</v>
      </c>
      <c r="D14" s="8" t="s">
        <v>13</v>
      </c>
      <c r="E14" s="16">
        <v>1</v>
      </c>
      <c r="F14" s="16">
        <v>15</v>
      </c>
      <c r="G14" s="16">
        <v>1</v>
      </c>
      <c r="H14" s="16">
        <v>15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</row>
    <row r="15" spans="1:13" ht="30" customHeight="1" thickBot="1" x14ac:dyDescent="0.3">
      <c r="A15" s="6">
        <v>7</v>
      </c>
      <c r="B15" s="50"/>
      <c r="C15" s="7" t="s">
        <v>14</v>
      </c>
      <c r="D15" s="8" t="s">
        <v>13</v>
      </c>
      <c r="E15" s="16">
        <f t="shared" si="0"/>
        <v>0</v>
      </c>
      <c r="F15" s="16">
        <f t="shared" si="0"/>
        <v>0</v>
      </c>
      <c r="G15" s="16">
        <f>'[1]Ф3 СТП'!E33</f>
        <v>0</v>
      </c>
      <c r="H15" s="16">
        <f>'[1]Ф3 СТП'!F33</f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</row>
    <row r="16" spans="1:13" ht="30" customHeight="1" thickBot="1" x14ac:dyDescent="0.3">
      <c r="A16" s="6">
        <v>8</v>
      </c>
      <c r="B16" s="48" t="s">
        <v>16</v>
      </c>
      <c r="C16" s="7" t="s">
        <v>11</v>
      </c>
      <c r="D16" s="8" t="s">
        <v>13</v>
      </c>
      <c r="E16" s="16">
        <f t="shared" si="0"/>
        <v>0</v>
      </c>
      <c r="F16" s="16">
        <f t="shared" si="0"/>
        <v>0</v>
      </c>
      <c r="G16" s="16">
        <f>'[1]Ф3 СТП'!E34</f>
        <v>0</v>
      </c>
      <c r="H16" s="16">
        <f>'[1]Ф3 СТП'!F34</f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1:13" ht="30" customHeight="1" thickBot="1" x14ac:dyDescent="0.3">
      <c r="A17" s="6">
        <v>9</v>
      </c>
      <c r="B17" s="50"/>
      <c r="C17" s="7" t="s">
        <v>14</v>
      </c>
      <c r="D17" s="8" t="s">
        <v>13</v>
      </c>
      <c r="E17" s="16">
        <f t="shared" si="0"/>
        <v>0</v>
      </c>
      <c r="F17" s="16">
        <f t="shared" si="0"/>
        <v>0</v>
      </c>
      <c r="G17" s="16">
        <f>'[1]Ф3 СТП'!E35</f>
        <v>0</v>
      </c>
      <c r="H17" s="16">
        <f>'[1]Ф3 СТП'!F35</f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1:13" ht="15.75" thickBot="1" x14ac:dyDescent="0.3">
      <c r="A18" s="6">
        <v>10</v>
      </c>
      <c r="B18" s="45" t="s">
        <v>17</v>
      </c>
      <c r="C18" s="46"/>
      <c r="D18" s="47"/>
      <c r="E18" s="16">
        <f t="shared" si="0"/>
        <v>0</v>
      </c>
      <c r="F18" s="16">
        <f t="shared" si="0"/>
        <v>0</v>
      </c>
      <c r="G18" s="16">
        <f>'[1]Ф3 СТП'!E36</f>
        <v>0</v>
      </c>
      <c r="H18" s="16">
        <f>'[1]Ф3 СТП'!F36</f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1:13" ht="15.75" thickBot="1" x14ac:dyDescent="0.3">
      <c r="A19" s="17">
        <v>11</v>
      </c>
      <c r="B19" s="25" t="s">
        <v>25</v>
      </c>
      <c r="C19" s="26"/>
      <c r="D19" s="27"/>
      <c r="E19" s="16">
        <v>1</v>
      </c>
      <c r="F19" s="16">
        <v>15</v>
      </c>
      <c r="G19" s="16">
        <v>1</v>
      </c>
      <c r="H19" s="16">
        <v>15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1:13" ht="15.75" customHeight="1" thickBot="1" x14ac:dyDescent="0.3">
      <c r="A20" s="6">
        <v>11</v>
      </c>
      <c r="B20" s="45" t="s">
        <v>18</v>
      </c>
      <c r="C20" s="46"/>
      <c r="D20" s="47"/>
      <c r="E20" s="16">
        <v>1</v>
      </c>
      <c r="F20" s="16">
        <v>15</v>
      </c>
      <c r="G20" s="16">
        <f t="shared" ref="G20:M20" si="1">G10+G11+G12+G13+G14+G15+G16+G17+G18+G19</f>
        <v>2</v>
      </c>
      <c r="H20" s="16">
        <f t="shared" si="1"/>
        <v>30</v>
      </c>
      <c r="I20" s="16">
        <f t="shared" si="1"/>
        <v>0</v>
      </c>
      <c r="J20" s="16">
        <f t="shared" si="1"/>
        <v>0</v>
      </c>
      <c r="K20" s="16">
        <f t="shared" si="1"/>
        <v>0</v>
      </c>
      <c r="L20" s="16">
        <f t="shared" si="1"/>
        <v>0</v>
      </c>
      <c r="M20" s="16">
        <f t="shared" si="1"/>
        <v>0</v>
      </c>
    </row>
  </sheetData>
  <mergeCells count="24">
    <mergeCell ref="B18:D18"/>
    <mergeCell ref="B20:D20"/>
    <mergeCell ref="B10:B13"/>
    <mergeCell ref="C10:C11"/>
    <mergeCell ref="C12:C13"/>
    <mergeCell ref="B14:B15"/>
    <mergeCell ref="B16:B17"/>
    <mergeCell ref="B19:D19"/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>
      <selection activeCell="D16" sqref="D16"/>
    </sheetView>
  </sheetViews>
  <sheetFormatPr defaultRowHeight="15" x14ac:dyDescent="0.25"/>
  <cols>
    <col min="1" max="1" width="6.28515625" customWidth="1"/>
    <col min="2" max="2" width="11.5703125" customWidth="1"/>
    <col min="3" max="3" width="13.5703125" customWidth="1"/>
    <col min="4" max="4" width="3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5">
      <c r="A3" s="9"/>
      <c r="B3" s="9"/>
      <c r="C3" s="9"/>
      <c r="D3" s="21" t="s">
        <v>20</v>
      </c>
      <c r="E3" s="21"/>
      <c r="F3" s="21"/>
      <c r="G3" s="21"/>
      <c r="H3" s="21"/>
      <c r="I3" s="21"/>
      <c r="J3" s="21"/>
      <c r="K3" s="9"/>
      <c r="L3" s="9"/>
      <c r="M3" s="9"/>
    </row>
    <row r="4" spans="1:13" ht="15.75" thickBot="1" x14ac:dyDescent="0.3">
      <c r="A4" s="1"/>
      <c r="B4" s="1"/>
      <c r="C4" s="1"/>
      <c r="D4" s="22" t="s">
        <v>27</v>
      </c>
      <c r="E4" s="22"/>
      <c r="F4" s="22"/>
      <c r="G4" s="22"/>
      <c r="H4" s="22"/>
      <c r="I4" s="22"/>
      <c r="J4" s="22"/>
      <c r="K4" s="1"/>
      <c r="L4" s="1"/>
      <c r="M4" s="1"/>
    </row>
    <row r="5" spans="1:13" ht="15.75" thickBot="1" x14ac:dyDescent="0.3">
      <c r="A5" s="1"/>
      <c r="B5" s="1"/>
      <c r="C5" s="1"/>
      <c r="D5" s="3"/>
      <c r="E5" s="10"/>
      <c r="F5" s="10"/>
      <c r="G5" s="10"/>
      <c r="H5" s="10"/>
      <c r="I5" s="10"/>
      <c r="J5" s="10"/>
      <c r="K5" s="1"/>
      <c r="L5" s="1"/>
      <c r="M5" s="1"/>
    </row>
    <row r="6" spans="1:13" ht="15.75" thickBot="1" x14ac:dyDescent="0.3">
      <c r="A6" s="28" t="s">
        <v>0</v>
      </c>
      <c r="B6" s="31" t="s">
        <v>1</v>
      </c>
      <c r="C6" s="32"/>
      <c r="D6" s="33"/>
      <c r="E6" s="40" t="s">
        <v>2</v>
      </c>
      <c r="F6" s="41"/>
      <c r="G6" s="40" t="s">
        <v>3</v>
      </c>
      <c r="H6" s="41"/>
      <c r="I6" s="40" t="s">
        <v>4</v>
      </c>
      <c r="J6" s="42"/>
      <c r="K6" s="42"/>
      <c r="L6" s="42"/>
      <c r="M6" s="41"/>
    </row>
    <row r="7" spans="1:13" ht="15.75" thickBot="1" x14ac:dyDescent="0.3">
      <c r="A7" s="29"/>
      <c r="B7" s="34"/>
      <c r="C7" s="35"/>
      <c r="D7" s="36"/>
      <c r="E7" s="28" t="s">
        <v>5</v>
      </c>
      <c r="F7" s="28" t="s">
        <v>21</v>
      </c>
      <c r="G7" s="28" t="s">
        <v>5</v>
      </c>
      <c r="H7" s="28" t="s">
        <v>21</v>
      </c>
      <c r="I7" s="28" t="s">
        <v>5</v>
      </c>
      <c r="J7" s="28" t="s">
        <v>21</v>
      </c>
      <c r="K7" s="40" t="s">
        <v>6</v>
      </c>
      <c r="L7" s="42"/>
      <c r="M7" s="41"/>
    </row>
    <row r="8" spans="1:13" ht="90.75" thickBot="1" x14ac:dyDescent="0.3">
      <c r="A8" s="29"/>
      <c r="B8" s="37"/>
      <c r="C8" s="38"/>
      <c r="D8" s="39"/>
      <c r="E8" s="30"/>
      <c r="F8" s="30"/>
      <c r="G8" s="30"/>
      <c r="H8" s="30"/>
      <c r="I8" s="30"/>
      <c r="J8" s="30"/>
      <c r="K8" s="12" t="s">
        <v>7</v>
      </c>
      <c r="L8" s="12" t="s">
        <v>8</v>
      </c>
      <c r="M8" s="12" t="s">
        <v>9</v>
      </c>
    </row>
    <row r="9" spans="1:13" ht="15.75" thickBot="1" x14ac:dyDescent="0.3">
      <c r="A9" s="30"/>
      <c r="B9" s="40">
        <v>1</v>
      </c>
      <c r="C9" s="42"/>
      <c r="D9" s="41"/>
      <c r="E9" s="12">
        <v>2</v>
      </c>
      <c r="F9" s="12">
        <v>3</v>
      </c>
      <c r="G9" s="12">
        <v>4</v>
      </c>
      <c r="H9" s="12">
        <v>5</v>
      </c>
      <c r="I9" s="12">
        <v>6</v>
      </c>
      <c r="J9" s="12">
        <v>7</v>
      </c>
      <c r="K9" s="12">
        <v>8</v>
      </c>
      <c r="L9" s="12">
        <v>9</v>
      </c>
      <c r="M9" s="12">
        <v>10</v>
      </c>
    </row>
    <row r="10" spans="1:13" ht="15.75" thickBot="1" x14ac:dyDescent="0.3">
      <c r="A10" s="11">
        <v>2</v>
      </c>
      <c r="B10" s="48" t="s">
        <v>10</v>
      </c>
      <c r="C10" s="48" t="s">
        <v>11</v>
      </c>
      <c r="D10" s="8" t="s">
        <v>12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</row>
    <row r="11" spans="1:13" ht="15.75" thickBot="1" x14ac:dyDescent="0.3">
      <c r="A11" s="11">
        <v>3</v>
      </c>
      <c r="B11" s="49"/>
      <c r="C11" s="50"/>
      <c r="D11" s="8" t="s">
        <v>13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</row>
    <row r="12" spans="1:13" ht="15.75" thickBot="1" x14ac:dyDescent="0.3">
      <c r="A12" s="11">
        <v>4</v>
      </c>
      <c r="B12" s="49"/>
      <c r="C12" s="48" t="s">
        <v>14</v>
      </c>
      <c r="D12" s="8" t="s">
        <v>12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</row>
    <row r="13" spans="1:13" ht="15.75" thickBot="1" x14ac:dyDescent="0.3">
      <c r="A13" s="11">
        <v>5</v>
      </c>
      <c r="B13" s="50"/>
      <c r="C13" s="50"/>
      <c r="D13" s="8" t="s">
        <v>13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</row>
    <row r="14" spans="1:13" ht="30.75" thickBot="1" x14ac:dyDescent="0.3">
      <c r="A14" s="11">
        <v>6</v>
      </c>
      <c r="B14" s="48" t="s">
        <v>15</v>
      </c>
      <c r="C14" s="7" t="s">
        <v>11</v>
      </c>
      <c r="D14" s="8" t="s">
        <v>13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</row>
    <row r="15" spans="1:13" ht="30.75" thickBot="1" x14ac:dyDescent="0.3">
      <c r="A15" s="11">
        <v>7</v>
      </c>
      <c r="B15" s="50"/>
      <c r="C15" s="7" t="s">
        <v>14</v>
      </c>
      <c r="D15" s="8" t="s">
        <v>13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</row>
    <row r="16" spans="1:13" ht="30.75" thickBot="1" x14ac:dyDescent="0.3">
      <c r="A16" s="11">
        <v>8</v>
      </c>
      <c r="B16" s="48" t="s">
        <v>16</v>
      </c>
      <c r="C16" s="7" t="s">
        <v>11</v>
      </c>
      <c r="D16" s="8" t="s">
        <v>13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</row>
    <row r="17" spans="1:13" ht="30.75" thickBot="1" x14ac:dyDescent="0.3">
      <c r="A17" s="11">
        <v>9</v>
      </c>
      <c r="B17" s="50"/>
      <c r="C17" s="7" t="s">
        <v>14</v>
      </c>
      <c r="D17" s="8" t="s">
        <v>13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</row>
    <row r="18" spans="1:13" ht="15.75" thickBot="1" x14ac:dyDescent="0.3">
      <c r="A18" s="11">
        <v>10</v>
      </c>
      <c r="B18" s="45" t="s">
        <v>17</v>
      </c>
      <c r="C18" s="46"/>
      <c r="D18" s="47"/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</row>
    <row r="19" spans="1:13" s="1" customFormat="1" ht="15.75" thickBot="1" x14ac:dyDescent="0.3">
      <c r="A19" s="18">
        <v>11</v>
      </c>
      <c r="B19" s="25" t="s">
        <v>25</v>
      </c>
      <c r="C19" s="26"/>
      <c r="D19" s="27"/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</row>
    <row r="20" spans="1:13" ht="15.75" thickBot="1" x14ac:dyDescent="0.3">
      <c r="A20" s="11">
        <v>12</v>
      </c>
      <c r="B20" s="45" t="s">
        <v>18</v>
      </c>
      <c r="C20" s="46"/>
      <c r="D20" s="47"/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</row>
  </sheetData>
  <mergeCells count="24">
    <mergeCell ref="B9:D9"/>
    <mergeCell ref="A2:M2"/>
    <mergeCell ref="D3:J3"/>
    <mergeCell ref="D4:J4"/>
    <mergeCell ref="A6:A9"/>
    <mergeCell ref="B6:D8"/>
    <mergeCell ref="E6:F6"/>
    <mergeCell ref="G6:H6"/>
    <mergeCell ref="I6:M6"/>
    <mergeCell ref="E7:E8"/>
    <mergeCell ref="F7:F8"/>
    <mergeCell ref="G7:G8"/>
    <mergeCell ref="H7:H8"/>
    <mergeCell ref="I7:I8"/>
    <mergeCell ref="J7:J8"/>
    <mergeCell ref="K7:M7"/>
    <mergeCell ref="B20:D20"/>
    <mergeCell ref="B10:B13"/>
    <mergeCell ref="C10:C11"/>
    <mergeCell ref="C12:C13"/>
    <mergeCell ref="B14:B15"/>
    <mergeCell ref="B16:B17"/>
    <mergeCell ref="B18:D18"/>
    <mergeCell ref="B19:D19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Апросимова Лия Николаевна</dc:creator>
  <cp:lastModifiedBy>Горохов Илья Олегович</cp:lastModifiedBy>
  <cp:lastPrinted>2020-06-10T08:51:15Z</cp:lastPrinted>
  <dcterms:created xsi:type="dcterms:W3CDTF">2019-02-08T00:02:55Z</dcterms:created>
  <dcterms:modified xsi:type="dcterms:W3CDTF">2021-07-09T06:43:10Z</dcterms:modified>
</cp:coreProperties>
</file>