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2\Раскрытие информации\Сентябрь\"/>
    </mc:Choice>
  </mc:AlternateContent>
  <bookViews>
    <workbookView xWindow="0" yWindow="0" windowWidth="28800" windowHeight="120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N18" i="1"/>
  <c r="M18" i="1"/>
  <c r="F18" i="1"/>
  <c r="E18" i="1"/>
  <c r="N16" i="1"/>
  <c r="M16" i="1"/>
  <c r="F16" i="1"/>
  <c r="F17" i="1"/>
  <c r="E16" i="1"/>
  <c r="N17" i="1"/>
  <c r="M17" i="1"/>
  <c r="E17" i="1"/>
  <c r="N15" i="1"/>
  <c r="M15" i="1"/>
  <c r="F15" i="1"/>
  <c r="E15" i="1"/>
  <c r="F21" i="1" l="1"/>
  <c r="E21" i="1"/>
  <c r="F19" i="1"/>
  <c r="E19" i="1"/>
  <c r="M31" i="3"/>
  <c r="F30" i="3" l="1"/>
  <c r="E30" i="3"/>
  <c r="F30" i="1" l="1"/>
  <c r="E30" i="1" l="1"/>
  <c r="M31" i="1" l="1"/>
  <c r="M30" i="1" s="1"/>
  <c r="M31" i="2" l="1"/>
  <c r="M30" i="2" s="1"/>
  <c r="N31" i="3" l="1"/>
  <c r="N31" i="2" l="1"/>
  <c r="N30" i="2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<sst xmlns="http://schemas.openxmlformats.org/spreadsheetml/2006/main" count="163" uniqueCount="41">
  <si>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</si>
  <si>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</si>
  <si>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</si>
  <si>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</si>
  <si>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</si>
  <si>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</si>
  <si>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</si>
  <si>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</si>
  <si>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</si>
  <si>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</si>
  <si>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</si>
  <si>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</si>
  <si>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</si>
  <si>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</si>
  <si>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</si>
  <si>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</si>
  <si>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</si>
  <si>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</si>
  <si>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</si>
  <si>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</si>
  <si>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</si>
  <si>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</si>
  <si>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</si>
  <si>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</si>
  <si>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</si>
  <si>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</si>
  <si>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</si>
  <si>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</si>
  <si>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</si>
  <si>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</si>
  <si>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</si>
  <si>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</si>
  <si>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</si>
  <si>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</si>
  <si>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</si>
  <si>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</si>
  <si>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</si>
  <si>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</si>
  <si>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</si>
  <si>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</si>
  <si>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сентябрь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</si>
</sst>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6" zoomScale="80" zoomScaleNormal="80" workbookViewId="0">
      <selection activeCell="E37" sqref="E3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37+17</f>
        <v>54</v>
      </c>
      <c r="F15" s="15">
        <f>192+93</f>
        <v>285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6+10</f>
        <v>16</v>
      </c>
      <c r="N15" s="15">
        <f>28+63</f>
        <v>91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130+164</f>
        <v>294</v>
      </c>
      <c r="F16" s="15">
        <f>909.35+851.81</f>
        <v>1761.1599999999999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48+81</f>
        <v>129</v>
      </c>
      <c r="N16" s="15">
        <f>356.06+340.86</f>
        <v>696.92000000000007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f>6</f>
        <v>6</v>
      </c>
      <c r="F17" s="15">
        <f>58.5</f>
        <v>58.5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3</f>
        <v>3</v>
      </c>
      <c r="N17" s="15">
        <f>28</f>
        <v>28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f>8+23</f>
        <v>31</v>
      </c>
      <c r="F18" s="15">
        <f>1267.48+611.59</f>
        <v>1879.0700000000002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5+6</f>
        <v>11</v>
      </c>
      <c r="N18" s="15">
        <f>1226.13+263.59</f>
        <v>1489.72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f>5</f>
        <v>5</v>
      </c>
      <c r="F19" s="15">
        <f>26</f>
        <v>26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5+3</f>
        <v>8</v>
      </c>
      <c r="F20" s="15">
        <f>331.78+147.9</f>
        <v>479.67999999999995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74.900000000000006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f>1</f>
        <v>1</v>
      </c>
      <c r="F21" s="15">
        <f>5</f>
        <v>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158</v>
      </c>
      <c r="F30" s="22">
        <f>F31-F15-F17-F19-F20-F29-F16-F18-F22-F21-F23</f>
        <v>3776.5499999999988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397</v>
      </c>
      <c r="N30" s="22">
        <f>N31-N15-N17-N19-N20-N29-N16-N18-N22-N21-N23</f>
        <v>5890.4199999999992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557</v>
      </c>
      <c r="F31" s="10">
        <v>8270.9599999999991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557</v>
      </c>
      <c r="N31" s="13">
        <f>F31</f>
        <v>8270.9599999999991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G25" sqref="G2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сентябрь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1</v>
      </c>
      <c r="F16" s="3">
        <v>8.3000000000000007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1</v>
      </c>
      <c r="F17" s="3">
        <v>15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3</v>
      </c>
      <c r="F19" s="3">
        <v>33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8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1</v>
      </c>
      <c r="F20" s="3">
        <v>24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6</v>
      </c>
      <c r="N30" s="19">
        <f>N31-N20-N16</f>
        <v>80.3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6</v>
      </c>
      <c r="F31" s="16">
        <v>80.3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6</v>
      </c>
      <c r="N31" s="16">
        <f>F31</f>
        <v>80.3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I19" sqref="I1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сентябрь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1</v>
      </c>
      <c r="F16" s="3">
        <v>1.6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1.6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f>E31-E16</f>
        <v>1</v>
      </c>
      <c r="F30" s="18">
        <f>F31-F16</f>
        <v>3.4999999999999996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3.5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2</v>
      </c>
      <c r="F31" s="9">
        <v>5.0999999999999996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9">
        <f>F31</f>
        <v>5.0999999999999996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2022-10-07T05:33:14Z</dcterms:modified>
</cp:coreProperties>
</file>