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1" l="1"/>
  <c r="T34" i="1"/>
  <c r="T35" i="1"/>
  <c r="T36" i="1"/>
  <c r="T37" i="1"/>
  <c r="T38" i="1"/>
  <c r="T32" i="1"/>
  <c r="T3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16" i="1"/>
  <c r="I34" i="2" l="1"/>
  <c r="I34" i="1"/>
  <c r="I21" i="1"/>
  <c r="I21" i="2"/>
  <c r="I23" i="1"/>
  <c r="I23" i="2"/>
  <c r="N25" i="2"/>
  <c r="N25" i="1"/>
  <c r="N33" i="1"/>
  <c r="N33" i="2"/>
  <c r="N28" i="1"/>
  <c r="N28" i="2"/>
  <c r="N26" i="2"/>
  <c r="N26" i="1"/>
  <c r="D32" i="2"/>
  <c r="D32" i="1"/>
  <c r="I36" i="1"/>
  <c r="I36" i="2"/>
  <c r="N37" i="1"/>
  <c r="N37" i="2"/>
  <c r="I19" i="1"/>
  <c r="I19" i="2"/>
  <c r="I17" i="2"/>
  <c r="I17" i="1"/>
  <c r="N27" i="1"/>
  <c r="N27" i="2"/>
  <c r="I24" i="1"/>
  <c r="I24" i="2"/>
  <c r="N38" i="1"/>
  <c r="N38" i="2"/>
  <c r="N30" i="1"/>
  <c r="N30" i="2"/>
  <c r="N29" i="2"/>
  <c r="N29" i="1"/>
  <c r="I20" i="2"/>
  <c r="I20" i="1"/>
  <c r="N16" i="1"/>
  <c r="N16" i="2"/>
  <c r="I18" i="2"/>
  <c r="I18" i="1"/>
  <c r="I35" i="2"/>
  <c r="I35" i="1"/>
  <c r="D31" i="2"/>
  <c r="D31" i="1"/>
  <c r="I22" i="1"/>
  <c r="I22" i="2"/>
</calcChain>
</file>

<file path=xl/sharedStrings.xml><?xml version="1.0" encoding="utf-8"?>
<sst xmlns="http://schemas.openxmlformats.org/spreadsheetml/2006/main" count="136" uniqueCount="110">
  <si>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</si>
  <si>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</si>
  <si>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</si>
  <si>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</si>
  <si>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</si>
  <si>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</si>
  <si>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</si>
  <si>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</si>
  <si>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</si>
  <si>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</si>
  <si>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</si>
  <si>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</si>
  <si>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</si>
  <si>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</si>
  <si>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</si>
  <si>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</si>
  <si>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</si>
  <si>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</si>
  <si>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</si>
  <si>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</si>
  <si>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</si>
  <si>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</si>
  <si>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</si>
  <si>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</si>
  <si>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</si>
  <si>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</si>
  <si>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</si>
  <si>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</si>
  <si>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</si>
  <si>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</si>
  <si>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</si>
  <si>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</si>
  <si>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</si>
  <si>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</si>
  <si>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</si>
  <si>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</si>
  <si>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</si>
  <si>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</si>
  <si>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СОГЛАСОВАНО</t>
  </si>
  <si>
    <t>Заместитель генерального директора по финансам АО «Сахатранснефтегаз»</t>
  </si>
  <si>
    <t>_________________ В.Ю. Захаров</t>
  </si>
  <si>
    <t>Начальник управления по закупкам и корпоративной работе АО «Сахатранснефтегаз»</t>
  </si>
  <si>
    <t>_________________ Р.Е. Петров</t>
  </si>
  <si>
    <t>ООО Сельгазстрой</t>
  </si>
  <si>
    <t>по газораспределительным сетям за сентябрь</t>
  </si>
  <si>
    <t>Поставка опознавательных знаков для УГРС АО «Сахатранснефтегаз»</t>
  </si>
  <si>
    <t>Отбор подрядчика на выполнение строительно-монтажных работ по следующим объектам:
1. «Здание ГРП, Намский улус, Ленский наслег, с.Намцы ул Чернышевского д.74 2008г(св 14-АА 659558), инв.№: 00005657. Ремонт ГРП»;
2. «Здание ГРП, Намский улус, Ленский наслег, с.Намцы ул Чернышевского д.74 2008г(св 14-АА 659558), инв.№: 00005657. Монтаж второй линии редуцирования (СМР)»;
3. «Внутренние сети газоснабжения, назначение: нежилое, протяж 23957 м адрес: РС(Я) Намский у. с. Едейцы, инв.: 00-020338. Монтаж второй линии редуцирования (СМР)»;
4. «Газораспределительный пункт квартал "Север" с. Намцы, 17,9 м2, инв.№00-018019. Монтаж второй линии редуцирования (СМР)»;
5. «Здание ГРП Салбанцы, с.Намцы, ул.Салбанская, 12,8 м2, инв.№00-018030. Монтаж второй линии редуцирования (СМР)».</t>
  </si>
  <si>
    <t>Отбор подрядчика на выполнение строительно-монтажных работ по следующим объектам:
1. «Здание газорегуляторного пункта (ГРП) ул.Б-Марлинского, г.Якутск, 2004г. (св-во от 11.11.06 14-АА N 311833), инв.№: 00004468. Ремонт ГРП»;
2. «ГРП СОТ "Победа" (п.Геологов). Ремонт ГРП»;
3. «Строительство ГРП по ул.Бекетова с закольцовкой с действующими сетями. Ремонт ГРП».</t>
  </si>
  <si>
    <t>Выполнение строительно-монтажных работ по объектам технологического присоединения:
1. Газопровод-ввод к ИЖС (Ксенофонтова В.К.) по адресу: РС(Я), Якутск,  Покровское шоссе 9 км
2. Сеть газораспределения к ИЖС (Неустроев М.М.) по адресу: РС(Я), Якутск, Покровское шоссе
3. Г/п ввод к ИЖС РС(Я), Якутск, Сергеляхское шоссе 10 км, д.21/3 (Прокопов Илья Витальевич)
4. Г/п ввод к ИЖС РС(Я), Якутск, ДСК Березка, Сергелях, (Григорьев Николай Александрович)
5. Газопровод-воод к ИЖС (Тимофеева Г.Н.) по адресу: РС(Я), Якутск, Билибина, д.19/21
6. Г/п ввод к ИЖС РС(Я), Якутск, Дежнева, д.24 (Кузьмин Иннокентий Алексеевич )
7. Г/п ввод к ИЖС РС(Я), Якутск, Маяковского, д.83, ГСПК "Айхал" (боксы №2,3,4,6,7,10,11,12,13,14,15,16 (Кириллина М.М.)
8. Сеть газораспределения к ИЖС (Карпухина Т.С.) по адресу: РС(Я),Якутск, СОТ Птицевод, м.Сергелях, д.110/3
9. Сеть-газораспределения к ИЖС(Ивкина Мария Тимофеевна), РС (Я), г.Якутск, п. Пригородный, Новая, д. 21/1</t>
  </si>
  <si>
    <t>Поставка канцелярских принадлежностей</t>
  </si>
  <si>
    <t>Поставка почтовых конвертов для нужд УГРС</t>
  </si>
  <si>
    <t>Поставка поверочной газовой смеси</t>
  </si>
  <si>
    <t>Поставка автошин для легковых автомобилей для нужд УГРС АО "Сахатранснефтегаз" на 2019 год</t>
  </si>
  <si>
    <t>Поставка видеорегистраторов для нужд УГРС АО «Сахатранснефтегаз»</t>
  </si>
  <si>
    <t>Проведение периодического медицинского осмотра работников Хангаласского ЭГУ УГРС АО «Сахатранснефтегаз», занятых на работах с вредными и/или опасными условиями труда</t>
  </si>
  <si>
    <t>Отбор подрядчика на выполнение строительно-монтажных работ по объекту: "ПБО Котельная промбазы (лит. Е,Е1,Е2), г. Ленск, инв. № Л0000146. Техническое перевооружение. Замена опор электроснабжения газовой котельной, замена провода на СИП".</t>
  </si>
  <si>
    <t>Поставка запчастей для котлов Rinnai для СТГО УГРС АО «Сахатранснефтегаз»</t>
  </si>
  <si>
    <t>Отбор подрядчика на выполнение строительно-монтажных работ по объекту: «Здание 3-эт (контора) лит, пл.491,1 кв.м. г. Якутск, ул. Автодорожная, д.16 (14-АБ 022523 от 27.03.13), инв.№00005874, дата прин. 08.09.11г. Ремонт помещений»</t>
  </si>
  <si>
    <t>Отбор подрядчика на выполнение строительно-монтажных работ по объекту: «Обустройство контейнерных площадок на производственных базах АО «Сахатранснефтегаз»</t>
  </si>
  <si>
    <t>Поставка двигателя 2UZ-FE</t>
  </si>
  <si>
    <t>ООО СДК</t>
  </si>
  <si>
    <t>ООО ГТ14</t>
  </si>
  <si>
    <t>ООО Все для офиса</t>
  </si>
  <si>
    <t>ООО Канцпроф</t>
  </si>
  <si>
    <t>ООО МЕТАЛАБ</t>
  </si>
  <si>
    <t>ООО ТД СТАВРОПОЛЬХИМСТРОЙ</t>
  </si>
  <si>
    <t>ООО КЛЕВЕР</t>
  </si>
  <si>
    <t>ГБУ РС (Я) Хангаласская ЦРБ</t>
  </si>
  <si>
    <t>ИП Таскаева Мария Александровна</t>
  </si>
  <si>
    <t>ООО Балхай Сервис</t>
  </si>
  <si>
    <t>ИП Максимов Алексей Егорович</t>
  </si>
  <si>
    <t>ООО Байдар</t>
  </si>
  <si>
    <t>297/19-мтс</t>
  </si>
  <si>
    <t>480/19-хоз</t>
  </si>
  <si>
    <t>477/19-хоз</t>
  </si>
  <si>
    <t>485/19-хоз</t>
  </si>
  <si>
    <t>509/19-хоз</t>
  </si>
  <si>
    <t>497/19-хоз</t>
  </si>
  <si>
    <t>288/19-мтс</t>
  </si>
  <si>
    <t>287/19-мтс</t>
  </si>
  <si>
    <t>301/19-мтс</t>
  </si>
  <si>
    <t>478/19-хоз</t>
  </si>
  <si>
    <t>484/19-хоз</t>
  </si>
  <si>
    <t>286/19-мтс</t>
  </si>
  <si>
    <t>503/19-хоз</t>
  </si>
  <si>
    <t>502/19-хоз</t>
  </si>
  <si>
    <t>300/19-мтс</t>
  </si>
  <si>
    <t>Лот 1. Поставка газовых котлов Лемакс для реализации населению через магазин «ГазСтандарт»</t>
  </si>
  <si>
    <t>Лот 2. Поставка газовых котлов АТОН и газовых конвекторов Hosseven для реализации населению через магазин «ГазСтандарт»</t>
  </si>
  <si>
    <t>ООО СК-ЭВЕРЕСТ</t>
  </si>
  <si>
    <t>292/19-мтс</t>
  </si>
  <si>
    <t>291/19-мтс</t>
  </si>
  <si>
    <t>Строительно-монтажные работы по объекту административное здание Бизнес-Центр:
1. Нежилое помещение (бизнес Центр) 4 этаж площадь 658,28 м2 (АУП), инв.№00198692. Ремонт кабинета №401(Кабинет начальника ПТУ). Ремонт кабинета №401(Кабинет ПТУ). Ремонт кабинета №404 (Кабинет СОТ). Ремонт кабинета №412 (Кабинет УКС).
2. Нежилое помещение (бизнес Центр) 5 этаж площадь 718,44 м2 (АУП), инв.№00198695.
3. Ремонт кабинета №506 (Кабинет зам.ген.директора по правовым вопросам). Ремонт кабинета №512 (Кабинет ЮО). Ремонт туалета. 5 этаж.
4. Нежилое помещение (бизнес Центр) 6 этаж площадь 682,22 м2 (АУП), инв.№00198696. Ремонт туалета. 6 этаж. Ремонт коридора. 6 этаж.</t>
  </si>
  <si>
    <t>Утилизация списанных средств вычислительной, бытовой и оргтехники</t>
  </si>
  <si>
    <t>Годовое информационное обслуживание (сопровождение) ранее установленной информационно-справочной системы (ИСС) «Техэксперт»</t>
  </si>
  <si>
    <t>Модернизация, создание нового дизайна сайта и его годовое техническое сопровождение АО «Сахатранснефтегаз»</t>
  </si>
  <si>
    <t>Оказание услуг по проведению предаттестационной подготовки по промышленной безопасности и обучению по охране труда</t>
  </si>
  <si>
    <t>Оказание услуг по определению химического состава и механических свойств металла трубной продукции Ду530х7</t>
  </si>
  <si>
    <t>ООО Строй-Экспресс</t>
  </si>
  <si>
    <t>ООО "НЭТ"</t>
  </si>
  <si>
    <t>ООО Дилемма</t>
  </si>
  <si>
    <t>ИП Дьячковский Александр Михайлович</t>
  </si>
  <si>
    <t>АНО ДПО Учебный центр по экологической и промышленной безопасности РС (Я)</t>
  </si>
  <si>
    <t>ФБГУН Федеральный исследовательский центр Якутский научный центр Сибирского отделения Российской академии наук</t>
  </si>
  <si>
    <t>141/19-кс</t>
  </si>
  <si>
    <t>481/19-хоз</t>
  </si>
  <si>
    <t>482/19-хоз</t>
  </si>
  <si>
    <t>513/19-хоз</t>
  </si>
  <si>
    <t>505/19-хоз</t>
  </si>
  <si>
    <t>149/19-кс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</si>
</sst>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5" fontId="8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3">
    <dxf>
      <fill>
        <patternFill patternType="solid">
          <fgColor rgb="FFCCCCCC"/>
          <bgColor rgb="FFCCCCC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tabSelected="1" zoomScale="55" zoomScaleNormal="55" workbookViewId="0">
      <pane ySplit="14" topLeftCell="A15" activePane="bottomLeft" state="frozen"/>
      <selection pane="bottomLeft" activeCell="Y17" sqref="Y17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4.85546875" style="8" customWidth="1"/>
    <col min="21" max="21" width="20.28515625" style="7" customWidth="1"/>
    <col min="22" max="22" width="14.85546875" style="7" customWidth="1"/>
    <col min="23" max="23" width="9.140625" style="18"/>
    <col min="24" max="24" width="9.140625" style="4"/>
    <col min="25" max="26" width="14.85546875" style="4" customWidth="1"/>
    <col min="27" max="28" width="9.140625" style="4"/>
    <col min="29" max="29" width="10.5703125" style="4" bestFit="1" customWidth="1"/>
    <col min="30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49" t="s">
        <v>30</v>
      </c>
      <c r="V1" s="49"/>
    </row>
    <row r="2" spans="1:23" ht="33.75" customHeight="1" x14ac:dyDescent="0.25">
      <c r="A2" s="1"/>
      <c r="B2" s="14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49" t="s">
        <v>31</v>
      </c>
      <c r="U2" s="49"/>
      <c r="V2" s="49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50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3" x14ac:dyDescent="0.25">
      <c r="A7" s="1"/>
      <c r="B7" s="2"/>
      <c r="C7" s="12"/>
      <c r="D7" s="12"/>
      <c r="E7" s="12"/>
      <c r="F7" s="51" t="s">
        <v>44</v>
      </c>
      <c r="G7" s="51"/>
      <c r="H7" s="51"/>
      <c r="I7" s="51"/>
      <c r="J7" s="51"/>
      <c r="K7" s="51"/>
      <c r="L7" s="51"/>
      <c r="M7" s="52" t="s">
        <v>36</v>
      </c>
      <c r="N7" s="52"/>
      <c r="O7" s="52"/>
      <c r="P7" s="52"/>
      <c r="Q7" s="52"/>
      <c r="R7" s="52"/>
      <c r="S7" s="52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48" t="s">
        <v>34</v>
      </c>
      <c r="N8" s="48"/>
      <c r="O8" s="48"/>
      <c r="P8" s="48"/>
      <c r="Q8" s="48"/>
      <c r="R8" s="48"/>
      <c r="S8" s="48"/>
      <c r="T8" s="3"/>
      <c r="U8" s="2"/>
      <c r="V8" s="2"/>
    </row>
    <row r="10" spans="1:23" s="7" customFormat="1" x14ac:dyDescent="0.25">
      <c r="A10" s="32" t="s">
        <v>0</v>
      </c>
      <c r="B10" s="35" t="s">
        <v>1</v>
      </c>
      <c r="C10" s="38" t="s">
        <v>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35" t="s">
        <v>23</v>
      </c>
      <c r="Q10" s="45" t="s">
        <v>27</v>
      </c>
      <c r="R10" s="35" t="s">
        <v>24</v>
      </c>
      <c r="S10" s="35" t="s">
        <v>25</v>
      </c>
      <c r="T10" s="45" t="s">
        <v>26</v>
      </c>
      <c r="U10" s="35" t="s">
        <v>28</v>
      </c>
      <c r="V10" s="35" t="s">
        <v>29</v>
      </c>
      <c r="W10" s="18"/>
    </row>
    <row r="11" spans="1:23" s="7" customFormat="1" x14ac:dyDescent="0.25">
      <c r="A11" s="33"/>
      <c r="B11" s="36"/>
      <c r="C11" s="38" t="s">
        <v>3</v>
      </c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 t="s">
        <v>6</v>
      </c>
      <c r="O11" s="42"/>
      <c r="P11" s="36"/>
      <c r="Q11" s="46"/>
      <c r="R11" s="36"/>
      <c r="S11" s="36"/>
      <c r="T11" s="46"/>
      <c r="U11" s="36"/>
      <c r="V11" s="36"/>
      <c r="W11" s="18"/>
    </row>
    <row r="12" spans="1:23" s="7" customFormat="1" x14ac:dyDescent="0.25">
      <c r="A12" s="33"/>
      <c r="B12" s="36"/>
      <c r="C12" s="38" t="s">
        <v>4</v>
      </c>
      <c r="D12" s="39"/>
      <c r="E12" s="39"/>
      <c r="F12" s="39"/>
      <c r="G12" s="39"/>
      <c r="H12" s="39"/>
      <c r="I12" s="39"/>
      <c r="J12" s="39"/>
      <c r="K12" s="39"/>
      <c r="L12" s="40"/>
      <c r="M12" s="32" t="s">
        <v>5</v>
      </c>
      <c r="N12" s="43"/>
      <c r="O12" s="44"/>
      <c r="P12" s="36"/>
      <c r="Q12" s="46"/>
      <c r="R12" s="36"/>
      <c r="S12" s="36"/>
      <c r="T12" s="46"/>
      <c r="U12" s="36"/>
      <c r="V12" s="36"/>
      <c r="W12" s="18"/>
    </row>
    <row r="13" spans="1:23" s="7" customFormat="1" x14ac:dyDescent="0.25">
      <c r="A13" s="33"/>
      <c r="B13" s="36"/>
      <c r="C13" s="38" t="s">
        <v>9</v>
      </c>
      <c r="D13" s="39"/>
      <c r="E13" s="40"/>
      <c r="F13" s="38" t="s">
        <v>10</v>
      </c>
      <c r="G13" s="39"/>
      <c r="H13" s="40"/>
      <c r="I13" s="38" t="s">
        <v>11</v>
      </c>
      <c r="J13" s="40"/>
      <c r="K13" s="38" t="s">
        <v>12</v>
      </c>
      <c r="L13" s="40"/>
      <c r="M13" s="33"/>
      <c r="N13" s="32" t="s">
        <v>7</v>
      </c>
      <c r="O13" s="32" t="s">
        <v>8</v>
      </c>
      <c r="P13" s="36"/>
      <c r="Q13" s="46"/>
      <c r="R13" s="36"/>
      <c r="S13" s="36"/>
      <c r="T13" s="46"/>
      <c r="U13" s="36"/>
      <c r="V13" s="36"/>
      <c r="W13" s="18"/>
    </row>
    <row r="14" spans="1:23" s="7" customFormat="1" ht="60" x14ac:dyDescent="0.25">
      <c r="A14" s="34"/>
      <c r="B14" s="37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34"/>
      <c r="N14" s="34"/>
      <c r="O14" s="34"/>
      <c r="P14" s="37"/>
      <c r="Q14" s="47"/>
      <c r="R14" s="37"/>
      <c r="S14" s="37"/>
      <c r="T14" s="47"/>
      <c r="U14" s="37"/>
      <c r="V14" s="37"/>
      <c r="W14" s="18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8"/>
    </row>
    <row r="16" spans="1:23" s="7" customFormat="1" ht="30" x14ac:dyDescent="0.25">
      <c r="A16" s="13">
        <v>1</v>
      </c>
      <c r="B16" s="27">
        <v>43766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>
        <f ca="1">HYPERLINK(Лист1!$B$2&amp;Лист1!N16,Лист1!N16)</f>
        <v>31908349966</v>
      </c>
      <c r="O16" s="20"/>
      <c r="P16" s="29" t="s">
        <v>45</v>
      </c>
      <c r="Q16" s="30">
        <v>441.6</v>
      </c>
      <c r="R16" s="9" t="s">
        <v>35</v>
      </c>
      <c r="S16" s="9">
        <v>1</v>
      </c>
      <c r="T16" s="30">
        <f>Q16*S16</f>
        <v>441.6</v>
      </c>
      <c r="U16" s="9" t="s">
        <v>60</v>
      </c>
      <c r="V16" s="28" t="s">
        <v>72</v>
      </c>
      <c r="W16" s="18"/>
    </row>
    <row r="17" spans="1:26" s="7" customFormat="1" ht="210" x14ac:dyDescent="0.25">
      <c r="A17" s="13">
        <v>2</v>
      </c>
      <c r="B17" s="27">
        <v>43740</v>
      </c>
      <c r="C17" s="20"/>
      <c r="D17" s="20"/>
      <c r="E17" s="20"/>
      <c r="F17" s="20"/>
      <c r="G17" s="20"/>
      <c r="H17" s="20"/>
      <c r="I17" s="20">
        <f ca="1">HYPERLINK(Лист1!$B$2&amp;Лист1!I17,Лист1!I17)</f>
        <v>31908197648</v>
      </c>
      <c r="J17" s="20"/>
      <c r="K17" s="20"/>
      <c r="L17" s="20"/>
      <c r="M17" s="20"/>
      <c r="N17" s="20"/>
      <c r="O17" s="20"/>
      <c r="P17" s="29" t="s">
        <v>46</v>
      </c>
      <c r="Q17" s="30">
        <v>3106.11</v>
      </c>
      <c r="R17" s="9" t="s">
        <v>35</v>
      </c>
      <c r="S17" s="9">
        <v>1</v>
      </c>
      <c r="T17" s="30">
        <f t="shared" ref="T17:T30" si="0">Q17*S17</f>
        <v>3106.11</v>
      </c>
      <c r="U17" s="9" t="s">
        <v>43</v>
      </c>
      <c r="V17" s="28" t="s">
        <v>73</v>
      </c>
      <c r="W17" s="18"/>
      <c r="Y17" s="8"/>
      <c r="Z17" s="8"/>
    </row>
    <row r="18" spans="1:26" s="7" customFormat="1" ht="105" x14ac:dyDescent="0.25">
      <c r="A18" s="13">
        <v>3</v>
      </c>
      <c r="B18" s="27">
        <v>43739</v>
      </c>
      <c r="C18" s="20"/>
      <c r="D18" s="20"/>
      <c r="E18" s="20"/>
      <c r="F18" s="20"/>
      <c r="G18" s="20"/>
      <c r="H18" s="20"/>
      <c r="I18" s="20">
        <f ca="1">HYPERLINK(Лист1!$B$2&amp;Лист1!I18,Лист1!I18)</f>
        <v>31908197277</v>
      </c>
      <c r="J18" s="20"/>
      <c r="K18" s="20"/>
      <c r="L18" s="20"/>
      <c r="M18" s="20"/>
      <c r="N18" s="20"/>
      <c r="O18" s="20"/>
      <c r="P18" s="29" t="s">
        <v>47</v>
      </c>
      <c r="Q18" s="30">
        <v>1704.83</v>
      </c>
      <c r="R18" s="9" t="s">
        <v>35</v>
      </c>
      <c r="S18" s="9">
        <v>1</v>
      </c>
      <c r="T18" s="30">
        <f t="shared" si="0"/>
        <v>1704.83</v>
      </c>
      <c r="U18" s="9" t="s">
        <v>43</v>
      </c>
      <c r="V18" s="28" t="s">
        <v>74</v>
      </c>
      <c r="W18" s="18"/>
      <c r="Y18" s="8"/>
      <c r="Z18" s="8"/>
    </row>
    <row r="19" spans="1:26" s="7" customFormat="1" ht="300" x14ac:dyDescent="0.25">
      <c r="A19" s="13">
        <v>4</v>
      </c>
      <c r="B19" s="27">
        <v>43747</v>
      </c>
      <c r="C19" s="20"/>
      <c r="D19" s="20"/>
      <c r="E19" s="20"/>
      <c r="F19" s="20"/>
      <c r="G19" s="20"/>
      <c r="H19" s="20"/>
      <c r="I19" s="20">
        <f ca="1">HYPERLINK(Лист1!$B$2&amp;Лист1!I19,Лист1!I19)</f>
        <v>31908259781</v>
      </c>
      <c r="J19" s="20"/>
      <c r="K19" s="20"/>
      <c r="L19" s="20"/>
      <c r="M19" s="20"/>
      <c r="N19" s="20"/>
      <c r="O19" s="20"/>
      <c r="P19" s="29" t="s">
        <v>48</v>
      </c>
      <c r="Q19" s="30">
        <v>1590.31</v>
      </c>
      <c r="R19" s="9" t="s">
        <v>35</v>
      </c>
      <c r="S19" s="9">
        <v>1</v>
      </c>
      <c r="T19" s="30">
        <f t="shared" si="0"/>
        <v>1590.31</v>
      </c>
      <c r="U19" s="9" t="s">
        <v>61</v>
      </c>
      <c r="V19" s="28" t="s">
        <v>75</v>
      </c>
      <c r="W19" s="18"/>
      <c r="Y19" s="8"/>
      <c r="Z19" s="8"/>
    </row>
    <row r="20" spans="1:26" s="7" customFormat="1" ht="30" x14ac:dyDescent="0.25">
      <c r="A20" s="13">
        <v>5</v>
      </c>
      <c r="B20" s="27">
        <v>43761</v>
      </c>
      <c r="C20" s="20"/>
      <c r="D20" s="20"/>
      <c r="E20" s="20"/>
      <c r="F20" s="20"/>
      <c r="G20" s="20"/>
      <c r="H20" s="20"/>
      <c r="I20" s="20">
        <f ca="1">HYPERLINK(Лист1!$B$2&amp;Лист1!I20,Лист1!I20)</f>
        <v>31908315859</v>
      </c>
      <c r="J20" s="20"/>
      <c r="K20" s="20"/>
      <c r="L20" s="20"/>
      <c r="M20" s="20"/>
      <c r="N20" s="20"/>
      <c r="O20" s="20"/>
      <c r="P20" s="29" t="s">
        <v>49</v>
      </c>
      <c r="Q20" s="30">
        <v>505</v>
      </c>
      <c r="R20" s="9" t="s">
        <v>35</v>
      </c>
      <c r="S20" s="9">
        <v>1</v>
      </c>
      <c r="T20" s="30">
        <f t="shared" si="0"/>
        <v>505</v>
      </c>
      <c r="U20" s="9" t="s">
        <v>62</v>
      </c>
      <c r="V20" s="28" t="s">
        <v>76</v>
      </c>
      <c r="W20" s="18"/>
      <c r="Y20" s="8"/>
      <c r="Z20" s="8"/>
    </row>
    <row r="21" spans="1:26" s="7" customFormat="1" ht="30" x14ac:dyDescent="0.25">
      <c r="A21" s="13">
        <v>6</v>
      </c>
      <c r="B21" s="27">
        <v>43759</v>
      </c>
      <c r="C21" s="20"/>
      <c r="D21" s="20"/>
      <c r="E21" s="20"/>
      <c r="F21" s="20"/>
      <c r="G21" s="20"/>
      <c r="H21" s="20"/>
      <c r="I21" s="20">
        <f ca="1">HYPERLINK(Лист1!$B$2&amp;Лист1!I21,Лист1!I21)</f>
        <v>31908315829</v>
      </c>
      <c r="J21" s="20"/>
      <c r="K21" s="20"/>
      <c r="L21" s="20"/>
      <c r="M21" s="20"/>
      <c r="N21" s="20"/>
      <c r="O21" s="20"/>
      <c r="P21" s="29" t="s">
        <v>50</v>
      </c>
      <c r="Q21" s="30">
        <v>280</v>
      </c>
      <c r="R21" s="9" t="s">
        <v>35</v>
      </c>
      <c r="S21" s="9">
        <v>1</v>
      </c>
      <c r="T21" s="30">
        <f t="shared" si="0"/>
        <v>280</v>
      </c>
      <c r="U21" s="9" t="s">
        <v>63</v>
      </c>
      <c r="V21" s="28" t="s">
        <v>77</v>
      </c>
      <c r="W21" s="18"/>
      <c r="Y21" s="8"/>
      <c r="Z21" s="8"/>
    </row>
    <row r="22" spans="1:26" s="7" customFormat="1" ht="30" x14ac:dyDescent="0.25">
      <c r="A22" s="13">
        <v>7</v>
      </c>
      <c r="B22" s="27">
        <v>43759</v>
      </c>
      <c r="C22" s="20"/>
      <c r="D22" s="20"/>
      <c r="E22" s="20"/>
      <c r="F22" s="20"/>
      <c r="G22" s="20"/>
      <c r="H22" s="20"/>
      <c r="I22" s="20">
        <f ca="1">HYPERLINK(Лист1!$B$2&amp;Лист1!I22,Лист1!I22)</f>
        <v>31908321078</v>
      </c>
      <c r="J22" s="20"/>
      <c r="K22" s="20"/>
      <c r="L22" s="20"/>
      <c r="M22" s="20"/>
      <c r="N22" s="20"/>
      <c r="O22" s="20"/>
      <c r="P22" s="29" t="s">
        <v>51</v>
      </c>
      <c r="Q22" s="30">
        <v>203.94</v>
      </c>
      <c r="R22" s="9" t="s">
        <v>35</v>
      </c>
      <c r="S22" s="9">
        <v>1</v>
      </c>
      <c r="T22" s="30">
        <f t="shared" si="0"/>
        <v>203.94</v>
      </c>
      <c r="U22" s="9" t="s">
        <v>64</v>
      </c>
      <c r="V22" s="28" t="s">
        <v>78</v>
      </c>
      <c r="W22" s="18"/>
      <c r="Y22" s="8"/>
      <c r="Z22" s="8"/>
    </row>
    <row r="23" spans="1:26" s="7" customFormat="1" ht="45" x14ac:dyDescent="0.25">
      <c r="A23" s="13">
        <v>8</v>
      </c>
      <c r="B23" s="27">
        <v>43759</v>
      </c>
      <c r="C23" s="20"/>
      <c r="D23" s="20"/>
      <c r="E23" s="20"/>
      <c r="F23" s="20"/>
      <c r="G23" s="20"/>
      <c r="H23" s="20"/>
      <c r="I23" s="20">
        <f ca="1">HYPERLINK(Лист1!$B$2&amp;Лист1!I23,Лист1!I23)</f>
        <v>31908329966</v>
      </c>
      <c r="J23" s="20"/>
      <c r="K23" s="20"/>
      <c r="L23" s="20"/>
      <c r="M23" s="20"/>
      <c r="N23" s="20"/>
      <c r="O23" s="20"/>
      <c r="P23" s="29" t="s">
        <v>52</v>
      </c>
      <c r="Q23" s="30">
        <v>964.86</v>
      </c>
      <c r="R23" s="9" t="s">
        <v>35</v>
      </c>
      <c r="S23" s="9">
        <v>1</v>
      </c>
      <c r="T23" s="30">
        <f t="shared" si="0"/>
        <v>964.86</v>
      </c>
      <c r="U23" s="9" t="s">
        <v>65</v>
      </c>
      <c r="V23" s="28" t="s">
        <v>79</v>
      </c>
      <c r="W23" s="18"/>
      <c r="Y23" s="8"/>
      <c r="Z23" s="8"/>
    </row>
    <row r="24" spans="1:26" s="7" customFormat="1" ht="30" x14ac:dyDescent="0.25">
      <c r="A24" s="13">
        <v>9</v>
      </c>
      <c r="B24" s="27">
        <v>43768</v>
      </c>
      <c r="C24" s="20"/>
      <c r="D24" s="20"/>
      <c r="E24" s="20"/>
      <c r="F24" s="20"/>
      <c r="G24" s="20"/>
      <c r="H24" s="20"/>
      <c r="I24" s="20">
        <f ca="1">HYPERLINK(Лист1!$B$2&amp;Лист1!I24,Лист1!I24)</f>
        <v>31908335108</v>
      </c>
      <c r="J24" s="20"/>
      <c r="K24" s="20"/>
      <c r="L24" s="20"/>
      <c r="M24" s="20"/>
      <c r="N24" s="20"/>
      <c r="O24" s="20"/>
      <c r="P24" s="29" t="s">
        <v>53</v>
      </c>
      <c r="Q24" s="30">
        <v>90</v>
      </c>
      <c r="R24" s="9" t="s">
        <v>35</v>
      </c>
      <c r="S24" s="9">
        <v>1</v>
      </c>
      <c r="T24" s="30">
        <f t="shared" si="0"/>
        <v>90</v>
      </c>
      <c r="U24" s="9" t="s">
        <v>66</v>
      </c>
      <c r="V24" s="28" t="s">
        <v>80</v>
      </c>
      <c r="W24" s="18"/>
      <c r="Y24" s="8"/>
      <c r="Z24" s="8"/>
    </row>
    <row r="25" spans="1:26" s="7" customFormat="1" ht="45" x14ac:dyDescent="0.25">
      <c r="A25" s="13">
        <v>10</v>
      </c>
      <c r="B25" s="27">
        <v>43740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>
        <f ca="1">HYPERLINK(Лист1!$B$2&amp;Лист1!N25,Лист1!N25)</f>
        <v>31908357801</v>
      </c>
      <c r="O25" s="20"/>
      <c r="P25" s="29" t="s">
        <v>54</v>
      </c>
      <c r="Q25" s="30">
        <v>243.74</v>
      </c>
      <c r="R25" s="9" t="s">
        <v>35</v>
      </c>
      <c r="S25" s="9">
        <v>1</v>
      </c>
      <c r="T25" s="30">
        <f t="shared" si="0"/>
        <v>243.74</v>
      </c>
      <c r="U25" s="9" t="s">
        <v>67</v>
      </c>
      <c r="V25" s="28" t="s">
        <v>81</v>
      </c>
      <c r="W25" s="18"/>
      <c r="Y25" s="8"/>
      <c r="Z25" s="8"/>
    </row>
    <row r="26" spans="1:26" s="7" customFormat="1" ht="60" x14ac:dyDescent="0.25">
      <c r="A26" s="13">
        <v>11</v>
      </c>
      <c r="B26" s="27">
        <v>43746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>
        <f ca="1">HYPERLINK(Лист1!$B$2&amp;Лист1!N26,Лист1!N26)</f>
        <v>31908378744</v>
      </c>
      <c r="O26" s="20"/>
      <c r="P26" s="29" t="s">
        <v>55</v>
      </c>
      <c r="Q26" s="30">
        <v>516.01</v>
      </c>
      <c r="R26" s="9" t="s">
        <v>35</v>
      </c>
      <c r="S26" s="9">
        <v>1</v>
      </c>
      <c r="T26" s="30">
        <f t="shared" si="0"/>
        <v>516.01</v>
      </c>
      <c r="U26" s="9" t="s">
        <v>68</v>
      </c>
      <c r="V26" s="28" t="s">
        <v>82</v>
      </c>
      <c r="W26" s="18"/>
      <c r="Y26" s="8"/>
      <c r="Z26" s="8"/>
    </row>
    <row r="27" spans="1:26" s="7" customFormat="1" ht="30" x14ac:dyDescent="0.25">
      <c r="A27" s="13">
        <v>12</v>
      </c>
      <c r="B27" s="27">
        <v>43759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>
        <f ca="1">HYPERLINK(Лист1!$B$2&amp;Лист1!N27,Лист1!N27)</f>
        <v>31908419299</v>
      </c>
      <c r="O27" s="20"/>
      <c r="P27" s="29" t="s">
        <v>56</v>
      </c>
      <c r="Q27" s="30">
        <v>1620.31</v>
      </c>
      <c r="R27" s="9" t="s">
        <v>35</v>
      </c>
      <c r="S27" s="9">
        <v>1</v>
      </c>
      <c r="T27" s="30">
        <f t="shared" si="0"/>
        <v>1620.31</v>
      </c>
      <c r="U27" s="9" t="s">
        <v>69</v>
      </c>
      <c r="V27" s="28" t="s">
        <v>83</v>
      </c>
      <c r="W27" s="18"/>
      <c r="Y27" s="8"/>
      <c r="Z27" s="8"/>
    </row>
    <row r="28" spans="1:26" s="7" customFormat="1" ht="60" x14ac:dyDescent="0.25">
      <c r="A28" s="13">
        <v>13</v>
      </c>
      <c r="B28" s="27">
        <v>43759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>
        <f ca="1">HYPERLINK(Лист1!$B$2&amp;Лист1!N28,Лист1!N28)</f>
        <v>31908419502</v>
      </c>
      <c r="O28" s="20"/>
      <c r="P28" s="29" t="s">
        <v>57</v>
      </c>
      <c r="Q28" s="30">
        <v>230</v>
      </c>
      <c r="R28" s="9" t="s">
        <v>35</v>
      </c>
      <c r="S28" s="9">
        <v>1</v>
      </c>
      <c r="T28" s="30">
        <f t="shared" si="0"/>
        <v>230</v>
      </c>
      <c r="U28" s="9" t="s">
        <v>70</v>
      </c>
      <c r="V28" s="28" t="s">
        <v>84</v>
      </c>
      <c r="W28" s="18"/>
      <c r="Y28" s="8"/>
      <c r="Z28" s="8"/>
    </row>
    <row r="29" spans="1:26" s="7" customFormat="1" ht="45" x14ac:dyDescent="0.25">
      <c r="A29" s="13">
        <v>14</v>
      </c>
      <c r="B29" s="27">
        <v>43759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>
        <f ca="1">HYPERLINK(Лист1!$B$2&amp;Лист1!N29,Лист1!N29)</f>
        <v>31908419414</v>
      </c>
      <c r="O29" s="20"/>
      <c r="P29" s="29" t="s">
        <v>58</v>
      </c>
      <c r="Q29" s="30">
        <v>85</v>
      </c>
      <c r="R29" s="9" t="s">
        <v>35</v>
      </c>
      <c r="S29" s="9">
        <v>1</v>
      </c>
      <c r="T29" s="30">
        <f t="shared" si="0"/>
        <v>85</v>
      </c>
      <c r="U29" s="9" t="s">
        <v>70</v>
      </c>
      <c r="V29" s="28" t="s">
        <v>85</v>
      </c>
      <c r="W29" s="18"/>
      <c r="Y29" s="8"/>
      <c r="Z29" s="8"/>
    </row>
    <row r="30" spans="1:26" s="7" customFormat="1" ht="30" x14ac:dyDescent="0.25">
      <c r="A30" s="13">
        <v>15</v>
      </c>
      <c r="B30" s="27">
        <v>43768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>
        <f ca="1">HYPERLINK(Лист1!$B$2&amp;Лист1!N30,Лист1!N30)</f>
        <v>31908459534</v>
      </c>
      <c r="O30" s="20"/>
      <c r="P30" s="29" t="s">
        <v>59</v>
      </c>
      <c r="Q30" s="30">
        <v>280</v>
      </c>
      <c r="R30" s="9" t="s">
        <v>35</v>
      </c>
      <c r="S30" s="9">
        <v>1</v>
      </c>
      <c r="T30" s="30">
        <f t="shared" si="0"/>
        <v>280</v>
      </c>
      <c r="U30" s="9" t="s">
        <v>71</v>
      </c>
      <c r="V30" s="28" t="s">
        <v>86</v>
      </c>
      <c r="W30" s="18"/>
      <c r="Y30" s="8"/>
      <c r="Z30" s="8"/>
    </row>
    <row r="31" spans="1:26" s="7" customFormat="1" ht="30" x14ac:dyDescent="0.25">
      <c r="A31" s="13">
        <v>16</v>
      </c>
      <c r="B31" s="27">
        <v>43761</v>
      </c>
      <c r="C31" s="20"/>
      <c r="D31" s="20">
        <f ca="1">HYPERLINK(Лист1!$B$2&amp;Лист1!D31,Лист1!D31)</f>
        <v>31908288885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9" t="s">
        <v>87</v>
      </c>
      <c r="Q31" s="30">
        <v>8372.77</v>
      </c>
      <c r="R31" s="9" t="s">
        <v>35</v>
      </c>
      <c r="S31" s="9">
        <v>1</v>
      </c>
      <c r="T31" s="30">
        <f t="shared" ref="T31:T38" si="1">Q31*S31</f>
        <v>8372.77</v>
      </c>
      <c r="U31" s="9" t="s">
        <v>89</v>
      </c>
      <c r="V31" s="28" t="s">
        <v>90</v>
      </c>
      <c r="W31" s="18"/>
      <c r="Y31" s="8"/>
      <c r="Z31" s="8"/>
    </row>
    <row r="32" spans="1:26" s="7" customFormat="1" ht="30" x14ac:dyDescent="0.25">
      <c r="A32" s="13">
        <v>17</v>
      </c>
      <c r="B32" s="27">
        <v>43761</v>
      </c>
      <c r="C32" s="20"/>
      <c r="D32" s="20">
        <f ca="1">HYPERLINK(Лист1!$B$2&amp;Лист1!D32,Лист1!D32)</f>
        <v>31908288885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9" t="s">
        <v>88</v>
      </c>
      <c r="Q32" s="30">
        <v>7338.21</v>
      </c>
      <c r="R32" s="9" t="s">
        <v>35</v>
      </c>
      <c r="S32" s="9">
        <v>1</v>
      </c>
      <c r="T32" s="30">
        <f t="shared" si="1"/>
        <v>7338.21</v>
      </c>
      <c r="U32" s="9" t="s">
        <v>89</v>
      </c>
      <c r="V32" s="28" t="s">
        <v>91</v>
      </c>
      <c r="W32" s="18"/>
      <c r="Y32" s="8"/>
      <c r="Z32" s="8"/>
    </row>
    <row r="33" spans="1:29" s="7" customFormat="1" ht="180" x14ac:dyDescent="0.25">
      <c r="A33" s="13">
        <v>18</v>
      </c>
      <c r="B33" s="27">
        <v>43742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>
        <f ca="1">HYPERLINK(Лист1!$B$2&amp;Лист1!N33,Лист1!N33)</f>
        <v>31908370431</v>
      </c>
      <c r="O33" s="20"/>
      <c r="P33" s="29" t="s">
        <v>92</v>
      </c>
      <c r="Q33" s="30">
        <v>223.71720000000002</v>
      </c>
      <c r="R33" s="9" t="s">
        <v>35</v>
      </c>
      <c r="S33" s="9">
        <v>1</v>
      </c>
      <c r="T33" s="30">
        <f t="shared" si="1"/>
        <v>223.71720000000002</v>
      </c>
      <c r="U33" s="9" t="s">
        <v>98</v>
      </c>
      <c r="V33" s="28" t="s">
        <v>104</v>
      </c>
      <c r="W33" s="18"/>
      <c r="Y33" s="8"/>
      <c r="Z33" s="8"/>
      <c r="AB33" s="31"/>
      <c r="AC33" s="31"/>
    </row>
    <row r="34" spans="1:29" s="7" customFormat="1" ht="30" x14ac:dyDescent="0.25">
      <c r="A34" s="13">
        <v>19</v>
      </c>
      <c r="B34" s="27">
        <v>43742</v>
      </c>
      <c r="C34" s="20"/>
      <c r="D34" s="20"/>
      <c r="E34" s="20"/>
      <c r="F34" s="20"/>
      <c r="G34" s="20"/>
      <c r="H34" s="20"/>
      <c r="I34" s="20">
        <f ca="1">HYPERLINK(Лист1!$B$2&amp;Лист1!I34,Лист1!I34)</f>
        <v>31908289248</v>
      </c>
      <c r="J34" s="20"/>
      <c r="K34" s="20"/>
      <c r="L34" s="20"/>
      <c r="M34" s="20"/>
      <c r="N34" s="20"/>
      <c r="O34" s="20"/>
      <c r="P34" s="29" t="s">
        <v>93</v>
      </c>
      <c r="Q34" s="30">
        <v>15.7346</v>
      </c>
      <c r="R34" s="9" t="s">
        <v>35</v>
      </c>
      <c r="S34" s="9">
        <v>1</v>
      </c>
      <c r="T34" s="30">
        <f t="shared" si="1"/>
        <v>15.7346</v>
      </c>
      <c r="U34" s="9" t="s">
        <v>99</v>
      </c>
      <c r="V34" s="28" t="s">
        <v>105</v>
      </c>
      <c r="W34" s="18"/>
      <c r="Y34" s="8"/>
      <c r="Z34" s="8"/>
      <c r="AB34" s="31"/>
      <c r="AC34" s="31"/>
    </row>
    <row r="35" spans="1:29" s="7" customFormat="1" ht="30" x14ac:dyDescent="0.25">
      <c r="A35" s="13">
        <v>20</v>
      </c>
      <c r="B35" s="27">
        <v>43742</v>
      </c>
      <c r="C35" s="20"/>
      <c r="D35" s="20"/>
      <c r="E35" s="20"/>
      <c r="F35" s="20"/>
      <c r="G35" s="20"/>
      <c r="H35" s="20"/>
      <c r="I35" s="20">
        <f ca="1">HYPERLINK(Лист1!$B$2&amp;Лист1!I35,Лист1!I35)</f>
        <v>31908288835</v>
      </c>
      <c r="J35" s="20"/>
      <c r="K35" s="20"/>
      <c r="L35" s="20"/>
      <c r="M35" s="20"/>
      <c r="N35" s="20"/>
      <c r="O35" s="20"/>
      <c r="P35" s="29" t="s">
        <v>94</v>
      </c>
      <c r="Q35" s="30">
        <v>88.2</v>
      </c>
      <c r="R35" s="9" t="s">
        <v>35</v>
      </c>
      <c r="S35" s="9">
        <v>1</v>
      </c>
      <c r="T35" s="30">
        <f t="shared" si="1"/>
        <v>88.2</v>
      </c>
      <c r="U35" s="9" t="s">
        <v>100</v>
      </c>
      <c r="V35" s="28" t="s">
        <v>106</v>
      </c>
      <c r="W35" s="18"/>
      <c r="Y35" s="8"/>
      <c r="Z35" s="8"/>
      <c r="AB35" s="31"/>
      <c r="AC35" s="31"/>
    </row>
    <row r="36" spans="1:29" s="7" customFormat="1" ht="45" x14ac:dyDescent="0.25">
      <c r="A36" s="13">
        <v>21</v>
      </c>
      <c r="B36" s="27">
        <v>43767</v>
      </c>
      <c r="C36" s="20"/>
      <c r="D36" s="20"/>
      <c r="E36" s="20"/>
      <c r="F36" s="20"/>
      <c r="G36" s="20"/>
      <c r="H36" s="20"/>
      <c r="I36" s="20">
        <f ca="1">HYPERLINK(Лист1!$B$2&amp;Лист1!I36,Лист1!I36)</f>
        <v>31908369662</v>
      </c>
      <c r="J36" s="20"/>
      <c r="K36" s="20"/>
      <c r="L36" s="20"/>
      <c r="M36" s="20"/>
      <c r="N36" s="20"/>
      <c r="O36" s="20"/>
      <c r="P36" s="29" t="s">
        <v>95</v>
      </c>
      <c r="Q36" s="30">
        <v>110.74</v>
      </c>
      <c r="R36" s="9" t="s">
        <v>35</v>
      </c>
      <c r="S36" s="9">
        <v>1</v>
      </c>
      <c r="T36" s="30">
        <f t="shared" si="1"/>
        <v>110.74</v>
      </c>
      <c r="U36" s="9" t="s">
        <v>101</v>
      </c>
      <c r="V36" s="28" t="s">
        <v>107</v>
      </c>
      <c r="W36" s="18"/>
      <c r="Y36" s="8"/>
      <c r="Z36" s="8"/>
      <c r="AB36" s="31"/>
      <c r="AC36" s="31"/>
    </row>
    <row r="37" spans="1:29" s="7" customFormat="1" ht="75" x14ac:dyDescent="0.25">
      <c r="A37" s="13">
        <v>22</v>
      </c>
      <c r="B37" s="27">
        <v>43760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>
        <f ca="1">HYPERLINK(Лист1!$B$2&amp;Лист1!N37,Лист1!N37)</f>
        <v>31908423837</v>
      </c>
      <c r="O37" s="20"/>
      <c r="P37" s="29" t="s">
        <v>96</v>
      </c>
      <c r="Q37" s="30">
        <v>127.97399999999999</v>
      </c>
      <c r="R37" s="9" t="s">
        <v>35</v>
      </c>
      <c r="S37" s="9">
        <v>1</v>
      </c>
      <c r="T37" s="30">
        <f t="shared" si="1"/>
        <v>127.97399999999999</v>
      </c>
      <c r="U37" s="9" t="s">
        <v>102</v>
      </c>
      <c r="V37" s="28" t="s">
        <v>108</v>
      </c>
      <c r="W37" s="18"/>
      <c r="Y37" s="8"/>
      <c r="Z37" s="8"/>
      <c r="AB37" s="31"/>
      <c r="AC37" s="31"/>
    </row>
    <row r="38" spans="1:29" s="7" customFormat="1" ht="135" x14ac:dyDescent="0.25">
      <c r="A38" s="13">
        <v>23</v>
      </c>
      <c r="B38" s="27">
        <v>43761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>
        <f ca="1">HYPERLINK(Лист1!$B$2&amp;Лист1!N38,Лист1!N38)</f>
        <v>31908429800</v>
      </c>
      <c r="O38" s="20"/>
      <c r="P38" s="29" t="s">
        <v>97</v>
      </c>
      <c r="Q38" s="30">
        <v>12.980799999999999</v>
      </c>
      <c r="R38" s="9" t="s">
        <v>35</v>
      </c>
      <c r="S38" s="9">
        <v>1</v>
      </c>
      <c r="T38" s="30">
        <f t="shared" si="1"/>
        <v>12.980799999999999</v>
      </c>
      <c r="U38" s="9" t="s">
        <v>103</v>
      </c>
      <c r="V38" s="28" t="s">
        <v>109</v>
      </c>
      <c r="W38" s="18"/>
      <c r="Y38" s="8"/>
      <c r="Z38" s="8"/>
      <c r="AB38" s="31"/>
      <c r="AC38" s="31"/>
    </row>
    <row r="39" spans="1:29" s="26" customFormat="1" x14ac:dyDescent="0.25">
      <c r="A39" s="2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2"/>
      <c r="Q39" s="24"/>
      <c r="R39" s="22"/>
      <c r="S39" s="22"/>
      <c r="T39" s="24"/>
      <c r="U39" s="22"/>
      <c r="V39" s="22"/>
      <c r="W39" s="25"/>
    </row>
    <row r="41" spans="1:29" ht="33" x14ac:dyDescent="0.25">
      <c r="C41" s="15" t="s">
        <v>38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2" spans="1:29" ht="33" x14ac:dyDescent="0.25">
      <c r="C42" s="15" t="s">
        <v>39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P42" s="15" t="s">
        <v>40</v>
      </c>
    </row>
    <row r="43" spans="1:29" ht="33" x14ac:dyDescent="0.25"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P43" s="16"/>
    </row>
    <row r="44" spans="1:29" ht="33" x14ac:dyDescent="0.25">
      <c r="C44" s="15" t="s">
        <v>38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P44" s="16"/>
    </row>
    <row r="45" spans="1:29" ht="33" x14ac:dyDescent="0.25">
      <c r="C45" s="15" t="s">
        <v>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P45" s="15" t="s">
        <v>42</v>
      </c>
    </row>
  </sheetData>
  <mergeCells count="26">
    <mergeCell ref="T2:V2"/>
    <mergeCell ref="U1:V1"/>
    <mergeCell ref="A6:V6"/>
    <mergeCell ref="F7:L7"/>
    <mergeCell ref="M7:S7"/>
    <mergeCell ref="M8:S8"/>
    <mergeCell ref="R10:R14"/>
    <mergeCell ref="S10:S14"/>
    <mergeCell ref="T10:T14"/>
    <mergeCell ref="U10:U14"/>
    <mergeCell ref="V10:V14"/>
    <mergeCell ref="M12:M14"/>
    <mergeCell ref="N11:O12"/>
    <mergeCell ref="N13:N14"/>
    <mergeCell ref="O13:O14"/>
    <mergeCell ref="P10:P14"/>
    <mergeCell ref="Q10:Q14"/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</mergeCells>
  <conditionalFormatting sqref="V16:V38">
    <cfRule type="expression" dxfId="2" priority="15">
      <formula>OR(REGEXMATCH(#REF!,"Отменена")=TRUE,REGEXMATCH(#REF!,"Не состоялась")=TRUE)</formula>
    </cfRule>
  </conditionalFormatting>
  <conditionalFormatting sqref="B16:B38">
    <cfRule type="expression" dxfId="1" priority="1">
      <formula>OR(REGEXMATCH(#REF!,"Отменена")=TRUE,REGEXMATCH(#REF!,"Не состоялась")=TRUE)</formula>
    </cfRule>
  </conditionalFormatting>
  <conditionalFormatting sqref="V16:V38">
    <cfRule type="expression" dxfId="0" priority="47">
      <formula>REGEXMATCH(D16:D1950," ")=TRUE</formula>
    </cfRule>
  </conditionalFormatting>
  <hyperlinks>
    <hyperlink ref="B2" r:id="rId1"/>
  </hyperlinks>
  <pageMargins left="0.25" right="0.25" top="0.75" bottom="0.75" header="0.3" footer="0.3"/>
  <pageSetup paperSize="9" scale="3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96"/>
  <sheetViews>
    <sheetView zoomScale="55" zoomScaleNormal="55" workbookViewId="0">
      <selection activeCell="O38" sqref="C16:O38"/>
    </sheetView>
  </sheetViews>
  <sheetFormatPr defaultRowHeight="15" x14ac:dyDescent="0.25"/>
  <cols>
    <col min="3" max="15" width="15.85546875" customWidth="1"/>
  </cols>
  <sheetData>
    <row r="11" spans="3:15" x14ac:dyDescent="0.25">
      <c r="C11" s="19"/>
      <c r="D11" s="19"/>
    </row>
    <row r="12" spans="3:15" x14ac:dyDescent="0.25">
      <c r="C12" s="19"/>
      <c r="D12" s="19"/>
    </row>
    <row r="13" spans="3:15" x14ac:dyDescent="0.25">
      <c r="C13" s="19"/>
      <c r="D13" s="19"/>
    </row>
    <row r="14" spans="3:15" x14ac:dyDescent="0.25">
      <c r="C14" s="19"/>
      <c r="D14" s="19"/>
    </row>
    <row r="15" spans="3:15" x14ac:dyDescent="0.25">
      <c r="C15" s="19"/>
      <c r="D15" s="19"/>
    </row>
    <row r="16" spans="3:15" x14ac:dyDescent="0.25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>
        <f ca="1">HYPERLINK(Лист1!$B$2&amp;Лист1!N16,Лист1!N16)</f>
        <v>31908349966</v>
      </c>
      <c r="O16" s="20"/>
    </row>
    <row r="17" spans="3:15" x14ac:dyDescent="0.25">
      <c r="C17" s="20"/>
      <c r="D17" s="20"/>
      <c r="E17" s="20"/>
      <c r="F17" s="20"/>
      <c r="G17" s="20"/>
      <c r="H17" s="20"/>
      <c r="I17" s="20">
        <f ca="1">HYPERLINK(Лист1!$B$2&amp;Лист1!I17,Лист1!I17)</f>
        <v>31908197648</v>
      </c>
      <c r="J17" s="20"/>
      <c r="K17" s="20"/>
      <c r="L17" s="20"/>
      <c r="M17" s="20"/>
      <c r="N17" s="20"/>
      <c r="O17" s="20"/>
    </row>
    <row r="18" spans="3:15" x14ac:dyDescent="0.25">
      <c r="C18" s="20"/>
      <c r="D18" s="20"/>
      <c r="E18" s="20"/>
      <c r="F18" s="20"/>
      <c r="G18" s="20"/>
      <c r="H18" s="20"/>
      <c r="I18" s="20">
        <f ca="1">HYPERLINK(Лист1!$B$2&amp;Лист1!I18,Лист1!I18)</f>
        <v>31908197277</v>
      </c>
      <c r="J18" s="20"/>
      <c r="K18" s="20"/>
      <c r="L18" s="20"/>
      <c r="M18" s="20"/>
      <c r="N18" s="20"/>
      <c r="O18" s="20"/>
    </row>
    <row r="19" spans="3:15" x14ac:dyDescent="0.25">
      <c r="C19" s="20"/>
      <c r="D19" s="20"/>
      <c r="E19" s="20"/>
      <c r="F19" s="20"/>
      <c r="G19" s="20"/>
      <c r="H19" s="20"/>
      <c r="I19" s="20">
        <f ca="1">HYPERLINK(Лист1!$B$2&amp;Лист1!I19,Лист1!I19)</f>
        <v>31908259781</v>
      </c>
      <c r="J19" s="20"/>
      <c r="K19" s="20"/>
      <c r="L19" s="20"/>
      <c r="M19" s="20"/>
      <c r="N19" s="20"/>
      <c r="O19" s="20"/>
    </row>
    <row r="20" spans="3:15" x14ac:dyDescent="0.25">
      <c r="C20" s="20"/>
      <c r="D20" s="20"/>
      <c r="E20" s="20"/>
      <c r="F20" s="20"/>
      <c r="G20" s="20"/>
      <c r="H20" s="20"/>
      <c r="I20" s="20">
        <f ca="1">HYPERLINK(Лист1!$B$2&amp;Лист1!I20,Лист1!I20)</f>
        <v>31908315859</v>
      </c>
      <c r="J20" s="20"/>
      <c r="K20" s="20"/>
      <c r="L20" s="20"/>
      <c r="M20" s="20"/>
      <c r="N20" s="20"/>
      <c r="O20" s="20"/>
    </row>
    <row r="21" spans="3:15" x14ac:dyDescent="0.25">
      <c r="C21" s="20"/>
      <c r="D21" s="20"/>
      <c r="E21" s="20"/>
      <c r="F21" s="20"/>
      <c r="G21" s="20"/>
      <c r="H21" s="20"/>
      <c r="I21" s="20">
        <f ca="1">HYPERLINK(Лист1!$B$2&amp;Лист1!I21,Лист1!I21)</f>
        <v>31908315829</v>
      </c>
      <c r="J21" s="20"/>
      <c r="K21" s="20"/>
      <c r="L21" s="20"/>
      <c r="M21" s="20"/>
      <c r="N21" s="20"/>
      <c r="O21" s="20"/>
    </row>
    <row r="22" spans="3:15" x14ac:dyDescent="0.25">
      <c r="C22" s="20"/>
      <c r="D22" s="20"/>
      <c r="E22" s="20"/>
      <c r="F22" s="20"/>
      <c r="G22" s="20"/>
      <c r="H22" s="20"/>
      <c r="I22" s="20">
        <f ca="1">HYPERLINK(Лист1!$B$2&amp;Лист1!I22,Лист1!I22)</f>
        <v>31908321078</v>
      </c>
      <c r="J22" s="20"/>
      <c r="K22" s="20"/>
      <c r="L22" s="20"/>
      <c r="M22" s="20"/>
      <c r="N22" s="20"/>
      <c r="O22" s="20"/>
    </row>
    <row r="23" spans="3:15" x14ac:dyDescent="0.25">
      <c r="C23" s="20"/>
      <c r="D23" s="20"/>
      <c r="E23" s="20"/>
      <c r="F23" s="20"/>
      <c r="G23" s="20"/>
      <c r="H23" s="20"/>
      <c r="I23" s="20">
        <f ca="1">HYPERLINK(Лист1!$B$2&amp;Лист1!I23,Лист1!I23)</f>
        <v>31908329966</v>
      </c>
      <c r="J23" s="20"/>
      <c r="K23" s="20"/>
      <c r="L23" s="20"/>
      <c r="M23" s="20"/>
      <c r="N23" s="20"/>
      <c r="O23" s="20"/>
    </row>
    <row r="24" spans="3:15" x14ac:dyDescent="0.25">
      <c r="C24" s="20"/>
      <c r="D24" s="20"/>
      <c r="E24" s="20"/>
      <c r="F24" s="20"/>
      <c r="G24" s="20"/>
      <c r="H24" s="20"/>
      <c r="I24" s="20">
        <f ca="1">HYPERLINK(Лист1!$B$2&amp;Лист1!I24,Лист1!I24)</f>
        <v>31908335108</v>
      </c>
      <c r="J24" s="20"/>
      <c r="K24" s="20"/>
      <c r="L24" s="20"/>
      <c r="M24" s="20"/>
      <c r="N24" s="20"/>
      <c r="O24" s="20"/>
    </row>
    <row r="25" spans="3:15" x14ac:dyDescent="0.2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>
        <f ca="1">HYPERLINK(Лист1!$B$2&amp;Лист1!N25,Лист1!N25)</f>
        <v>31908357801</v>
      </c>
      <c r="O25" s="20"/>
    </row>
    <row r="26" spans="3:15" x14ac:dyDescent="0.2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>
        <f ca="1">HYPERLINK(Лист1!$B$2&amp;Лист1!N26,Лист1!N26)</f>
        <v>31908378744</v>
      </c>
      <c r="O26" s="20"/>
    </row>
    <row r="27" spans="3:15" x14ac:dyDescent="0.2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>
        <f ca="1">HYPERLINK(Лист1!$B$2&amp;Лист1!N27,Лист1!N27)</f>
        <v>31908419299</v>
      </c>
      <c r="O27" s="20"/>
    </row>
    <row r="28" spans="3:15" x14ac:dyDescent="0.2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>
        <f ca="1">HYPERLINK(Лист1!$B$2&amp;Лист1!N28,Лист1!N28)</f>
        <v>31908419502</v>
      </c>
      <c r="O28" s="20"/>
    </row>
    <row r="29" spans="3:15" x14ac:dyDescent="0.2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>
        <f ca="1">HYPERLINK(Лист1!$B$2&amp;Лист1!N29,Лист1!N29)</f>
        <v>31908419414</v>
      </c>
      <c r="O29" s="20"/>
    </row>
    <row r="30" spans="3:15" x14ac:dyDescent="0.2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>
        <f ca="1">HYPERLINK(Лист1!$B$2&amp;Лист1!N30,Лист1!N30)</f>
        <v>31908459534</v>
      </c>
      <c r="O30" s="20"/>
    </row>
    <row r="31" spans="3:15" x14ac:dyDescent="0.25">
      <c r="C31" s="20"/>
      <c r="D31" s="20">
        <f ca="1">HYPERLINK(Лист1!$B$2&amp;Лист1!D31,Лист1!D31)</f>
        <v>31908288885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3:15" x14ac:dyDescent="0.25">
      <c r="C32" s="20"/>
      <c r="D32" s="20">
        <f ca="1">HYPERLINK(Лист1!$B$2&amp;Лист1!D32,Лист1!D32)</f>
        <v>31908288885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3:15" x14ac:dyDescent="0.2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>
        <f ca="1">HYPERLINK(Лист1!$B$2&amp;Лист1!N33,Лист1!N33)</f>
        <v>31908370431</v>
      </c>
      <c r="O33" s="20"/>
    </row>
    <row r="34" spans="3:15" x14ac:dyDescent="0.25">
      <c r="C34" s="20"/>
      <c r="D34" s="20"/>
      <c r="E34" s="20"/>
      <c r="F34" s="20"/>
      <c r="G34" s="20"/>
      <c r="H34" s="20"/>
      <c r="I34" s="20">
        <f ca="1">HYPERLINK(Лист1!$B$2&amp;Лист1!I34,Лист1!I34)</f>
        <v>31908289248</v>
      </c>
      <c r="J34" s="20"/>
      <c r="K34" s="20"/>
      <c r="L34" s="20"/>
      <c r="M34" s="20"/>
      <c r="N34" s="20"/>
      <c r="O34" s="20"/>
    </row>
    <row r="35" spans="3:15" x14ac:dyDescent="0.25">
      <c r="C35" s="20"/>
      <c r="D35" s="20"/>
      <c r="E35" s="20"/>
      <c r="F35" s="20"/>
      <c r="G35" s="20"/>
      <c r="H35" s="20"/>
      <c r="I35" s="20">
        <f ca="1">HYPERLINK(Лист1!$B$2&amp;Лист1!I35,Лист1!I35)</f>
        <v>31908288835</v>
      </c>
      <c r="J35" s="20"/>
      <c r="K35" s="20"/>
      <c r="L35" s="20"/>
      <c r="M35" s="20"/>
      <c r="N35" s="20"/>
      <c r="O35" s="20"/>
    </row>
    <row r="36" spans="3:15" x14ac:dyDescent="0.25">
      <c r="C36" s="20"/>
      <c r="D36" s="20"/>
      <c r="E36" s="20"/>
      <c r="F36" s="20"/>
      <c r="G36" s="20"/>
      <c r="H36" s="20"/>
      <c r="I36" s="20">
        <f ca="1">HYPERLINK(Лист1!$B$2&amp;Лист1!I36,Лист1!I36)</f>
        <v>31908369662</v>
      </c>
      <c r="J36" s="20"/>
      <c r="K36" s="20"/>
      <c r="L36" s="20"/>
      <c r="M36" s="20"/>
      <c r="N36" s="20"/>
      <c r="O36" s="20"/>
    </row>
    <row r="37" spans="3:15" x14ac:dyDescent="0.2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>
        <f ca="1">HYPERLINK(Лист1!$B$2&amp;Лист1!N37,Лист1!N37)</f>
        <v>31908423837</v>
      </c>
      <c r="O37" s="20"/>
    </row>
    <row r="38" spans="3:15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>
        <f ca="1">HYPERLINK(Лист1!$B$2&amp;Лист1!N38,Лист1!N38)</f>
        <v>31908429800</v>
      </c>
      <c r="O38" s="20"/>
    </row>
    <row r="39" spans="3:15" x14ac:dyDescent="0.2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3:15" x14ac:dyDescent="0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3:15" x14ac:dyDescent="0.2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3:15" x14ac:dyDescent="0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3:15" x14ac:dyDescent="0.2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3:15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3:15" x14ac:dyDescent="0.2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3:15" x14ac:dyDescent="0.2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3:15" x14ac:dyDescent="0.2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3:15" x14ac:dyDescent="0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3:15" x14ac:dyDescent="0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3:15" x14ac:dyDescent="0.2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3:15" x14ac:dyDescent="0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3:15" x14ac:dyDescent="0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3:15" x14ac:dyDescent="0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3:15" x14ac:dyDescent="0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3:15" x14ac:dyDescent="0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3:15" x14ac:dyDescent="0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3:15" x14ac:dyDescent="0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3:15" x14ac:dyDescent="0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3:15" x14ac:dyDescent="0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3:15" x14ac:dyDescent="0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3:15" x14ac:dyDescent="0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3:15" x14ac:dyDescent="0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3:15" x14ac:dyDescent="0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3:15" x14ac:dyDescent="0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3:15" x14ac:dyDescent="0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3:15" x14ac:dyDescent="0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3:15" x14ac:dyDescent="0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3:15" x14ac:dyDescent="0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3:15" x14ac:dyDescent="0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3:15" x14ac:dyDescent="0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3:15" x14ac:dyDescent="0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3:15" x14ac:dyDescent="0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3:15" x14ac:dyDescent="0.2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3:15" x14ac:dyDescent="0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3:15" x14ac:dyDescent="0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3:15" x14ac:dyDescent="0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3:15" x14ac:dyDescent="0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3:15" x14ac:dyDescent="0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3:15" x14ac:dyDescent="0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3:15" x14ac:dyDescent="0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3:15" x14ac:dyDescent="0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3:15" x14ac:dyDescent="0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3:15" x14ac:dyDescent="0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3:15" x14ac:dyDescent="0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3:15" x14ac:dyDescent="0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3:15" x14ac:dyDescent="0.2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3:15" x14ac:dyDescent="0.2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3:15" x14ac:dyDescent="0.2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3:15" x14ac:dyDescent="0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3:15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3:15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3:15" x14ac:dyDescent="0.2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3:15" x14ac:dyDescent="0.2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3:15" x14ac:dyDescent="0.2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3:15" x14ac:dyDescent="0.2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3:15" x14ac:dyDescent="0.2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2019-11-10T23:26:42Z</cp:lastPrinted>
  <dcterms:created xsi:type="dcterms:W3CDTF">2019-02-11T09:17:33Z</dcterms:created>
  <dcterms:modified xsi:type="dcterms:W3CDTF">2019-11-10T23:26:44Z</dcterms:modified>
</cp:coreProperties>
</file>