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1\Ежемесячный отчет\Раскрытие тарифов 2021\"/>
    </mc:Choice>
  </mc:AlternateContent>
  <bookViews>
    <workbookView xWindow="0" yWindow="0" windowWidth="28800" windowHeight="105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6" i="1" l="1"/>
  <c r="T45" i="1"/>
  <c r="T44" i="1"/>
  <c r="T43" i="1"/>
  <c r="T42" i="1"/>
  <c r="T41" i="1"/>
  <c r="T40" i="1"/>
  <c r="T39" i="1"/>
  <c r="T38" i="1"/>
  <c r="T37" i="1"/>
  <c r="T33" i="1"/>
  <c r="T34" i="1"/>
  <c r="T35" i="1"/>
  <c r="T36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16" i="1"/>
  <c r="I45" i="2" l="1"/>
  <c r="C16" i="2"/>
  <c r="N39" i="2"/>
  <c r="I30" i="2"/>
  <c r="I28" i="2"/>
  <c r="N37" i="2"/>
  <c r="N47" i="2"/>
  <c r="I40" i="2"/>
  <c r="N38" i="2"/>
  <c r="I29" i="2"/>
  <c r="I27" i="2"/>
  <c r="I33" i="2"/>
  <c r="I22" i="2"/>
  <c r="I32" i="2"/>
  <c r="I42" i="2"/>
  <c r="I24" i="2"/>
  <c r="I43" i="2"/>
  <c r="I44" i="2"/>
  <c r="I20" i="2"/>
  <c r="D19" i="2"/>
  <c r="I23" i="2"/>
  <c r="D17" i="2"/>
  <c r="N36" i="2"/>
  <c r="I25" i="2"/>
  <c r="I31" i="2"/>
  <c r="I26" i="2"/>
  <c r="I21" i="2"/>
  <c r="N35" i="2"/>
  <c r="N34" i="2"/>
  <c r="I46" i="2"/>
  <c r="D18" i="2"/>
  <c r="I41" i="2"/>
</calcChain>
</file>

<file path=xl/sharedStrings.xml><?xml version="1.0" encoding="utf-8"?>
<sst xmlns="http://schemas.openxmlformats.org/spreadsheetml/2006/main" count="162" uniqueCount="107">
  <si>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</si>
  <si>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</si>
  <si>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</si>
  <si>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</si>
  <si>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</si>
  <si>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</si>
  <si>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</si>
  <si>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</si>
  <si>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</si>
  <si>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</si>
  <si>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</si>
  <si>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</si>
  <si>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</si>
  <si>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</si>
  <si>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</si>
  <si>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</si>
  <si>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</si>
  <si>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</si>
  <si>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</si>
  <si>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</si>
  <si>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</si>
  <si>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</si>
  <si>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</si>
  <si>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</si>
  <si>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</si>
  <si>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</si>
  <si>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</si>
  <si>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</si>
  <si>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</si>
  <si>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</si>
  <si>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</si>
  <si>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</si>
  <si>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</si>
  <si>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</si>
  <si>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</si>
  <si>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</si>
  <si>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</si>
  <si>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Условная единица</t>
  </si>
  <si>
    <t>ООО НПП ГКС</t>
  </si>
  <si>
    <t>по транспортировке газа по магистральным газопроводам за январь</t>
  </si>
  <si>
    <t>Поставка оборудования для ГТС</t>
  </si>
  <si>
    <t>Выполнение проектно-изыскательских работ по объекту: «Газификация объектов жилой застройки по адресу: мкр. Марха, ул. Намцырская»</t>
  </si>
  <si>
    <t>Поставка термопреобразователей с унифицированным выходным сигналом Метран-2700 для нужд КИПиОПС ЛПУМГ</t>
  </si>
  <si>
    <t>Поставка измерительных комплексов коммерческого учета газа СГ-ЭК и бытовых счетчиков для ЛПУМГ АО «Сахатранснефтегаз»</t>
  </si>
  <si>
    <t>Поставка датчиков и электрохимических ячеек для СГГ и СОУ
для ЛПУМГ АО «Сахатранснефтегаз»</t>
  </si>
  <si>
    <t>Поставка утяжелителей для подразделения УДиТГ АО "Сахатранснефтегаз"</t>
  </si>
  <si>
    <t>Поставка скального грунта на подводный переход магистрального газопровода через р. Лена 2 нитка, инв. № 00-018970</t>
  </si>
  <si>
    <t>Поставка подогревателя для подразделения УДиТГ АО "Сахатранснефтегаз"</t>
  </si>
  <si>
    <t>ООО УК ДонГИС</t>
  </si>
  <si>
    <t>ООО НОВАТОР</t>
  </si>
  <si>
    <t>ООО НПФ РАСКО</t>
  </si>
  <si>
    <t>ФГУП СПО АНАЛИТПРИБОР</t>
  </si>
  <si>
    <t>ООО ДЖИТС</t>
  </si>
  <si>
    <t>ООО МОНТАЖСЕРВИС</t>
  </si>
  <si>
    <t>ООО ЭЛСТРОЙ</t>
  </si>
  <si>
    <t>10/21-хоз</t>
  </si>
  <si>
    <t>1/21-кс</t>
  </si>
  <si>
    <t>1/21-мтс</t>
  </si>
  <si>
    <t>3/21-мтс</t>
  </si>
  <si>
    <t>4/21-мтс</t>
  </si>
  <si>
    <t>6/21-мтс</t>
  </si>
  <si>
    <t>14/21-мтс</t>
  </si>
  <si>
    <t>11/21-мтс</t>
  </si>
  <si>
    <t>Предоставления услуг по обязательному страхованию гражданской ответственности владельца транспортных средств на 2021 год</t>
  </si>
  <si>
    <t>Лот №1. Оказание услуг по бронированию, подбору и продаже пассажирских авиабилетов, железнодорожных билетов и билетов на водный транспорт на внутренние и международные перевозки (АУП, ЛПУМГ, УДиТГ, ГПЗ, СМУ)</t>
  </si>
  <si>
    <t>Поставка металлопроката для подразделений АО «Сахатранснефтегаз»</t>
  </si>
  <si>
    <t>Поставка насосного оборудования для подразделений АО «Сахатранснефтегаз»</t>
  </si>
  <si>
    <t>Оказание услуг по газоспасательным работам на ОПО АО «Сахатранснефтегаз»</t>
  </si>
  <si>
    <t>Поставка офисной бумаги для Исполнительной дирекции (АУП) АО "Сахатранснефтегаз"</t>
  </si>
  <si>
    <t>Приобретение права на использование программ для ЭВМ "Антивирус Касперского"</t>
  </si>
  <si>
    <t>Поставка запорной арматуры для подразделений ЛПУМГ, УГРС, УДиТГ АО «Сахатранснефтегаз»</t>
  </si>
  <si>
    <t>СПАО ИНГОССТРАХ</t>
  </si>
  <si>
    <t>ООО АВИА ФЛАЙТ</t>
  </si>
  <si>
    <t>АО ВОСТОКТЕХТОРГ</t>
  </si>
  <si>
    <t>ООО ГАЗСПАССЕРВИС</t>
  </si>
  <si>
    <t>ООО КАНЦПРОФ</t>
  </si>
  <si>
    <t>ООО АКСИОМА</t>
  </si>
  <si>
    <t>ООО ПКФ ЭКС-ФОРМА</t>
  </si>
  <si>
    <t>10/21-мтс</t>
  </si>
  <si>
    <t>1/21-хоз</t>
  </si>
  <si>
    <t>9/21-мтс</t>
  </si>
  <si>
    <t>7/21-мтс</t>
  </si>
  <si>
    <t>7/21-хоз</t>
  </si>
  <si>
    <t>15/21-мтс</t>
  </si>
  <si>
    <t>16/21-хоз</t>
  </si>
  <si>
    <t>16/21-мтс</t>
  </si>
  <si>
    <t>Оказание услуг по переработке сточных вод на очистных сооружениях ООО "Ленского ПТЭС"</t>
  </si>
  <si>
    <t>Доставка технической воды на базу ЛЭС-3 с. Майя</t>
  </si>
  <si>
    <t>Услуги по расчистке снега в Кобяйском улусе РС(Я)</t>
  </si>
  <si>
    <t>Аттестация специалистов сварочного производства</t>
  </si>
  <si>
    <t>Услуги по перевозке пассажиров автотранспортом</t>
  </si>
  <si>
    <t>21/21-хоз</t>
  </si>
  <si>
    <t>22/21-хоз</t>
  </si>
  <si>
    <t>12/21-хоз</t>
  </si>
  <si>
    <t>23/21-хоз</t>
  </si>
  <si>
    <t>24/21-хоз</t>
  </si>
  <si>
    <t>ООО Ленское предприятие тепловых и электрических сетей</t>
  </si>
  <si>
    <t>ООО СахаСпецТранс</t>
  </si>
  <si>
    <t>ИП Дьяконов Иван Павлович</t>
  </si>
  <si>
    <t>ООО Якутский центр сварки</t>
  </si>
  <si>
    <t>ИП Кириллина Марина Яковлевна</t>
  </si>
  <si>
    <t>Консультационные услуги в форме дополнительного профессионального образования (повышения квалификации 36 работников) по теме:ФСБУ, ОБЗОР ИЗМЕНЕНИЙ ПО НАЛОГУ НА ПРИБЫЛЬ И НДС</t>
  </si>
  <si>
    <t>Образовательные услуги в форме дополнительного профессионального образования (повышения квалификации 34 работников) по теме:ФСБУ, ОБЗОР ИЗМЕНЕНИЙ ПО НАЛОГУ НА ПРИБЫЛЬ И НДС</t>
  </si>
  <si>
    <t>ООО Сибсеминар</t>
  </si>
  <si>
    <t>АНО ДПО ЦБО СИБСЕМИНАР</t>
  </si>
  <si>
    <t>17/21-хоз</t>
  </si>
  <si>
    <t>18/21-хоз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</si>
</sst>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3" fillId="0" borderId="2" xfId="0" applyNumberFormat="1" applyFont="1" applyBorder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5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zoomScale="60" zoomScaleNormal="60" workbookViewId="0">
      <pane ySplit="14" topLeftCell="A15" activePane="bottomLeft" state="frozen"/>
      <selection pane="bottomLeft" activeCell="L42" sqref="L42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3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23" t="s">
        <v>30</v>
      </c>
      <c r="V1" s="23"/>
    </row>
    <row r="2" spans="1:22" ht="33.75" customHeight="1" x14ac:dyDescent="0.25">
      <c r="A2" s="1"/>
      <c r="B2" s="2"/>
      <c r="C2" s="12"/>
      <c r="D2" s="12"/>
      <c r="E2" s="13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23" t="s">
        <v>31</v>
      </c>
      <c r="U2" s="23"/>
      <c r="V2" s="23"/>
    </row>
    <row r="3" spans="1:22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2" x14ac:dyDescent="0.25">
      <c r="A6" s="24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x14ac:dyDescent="0.25">
      <c r="A7" s="1"/>
      <c r="B7" s="2"/>
      <c r="C7" s="12"/>
      <c r="D7" s="12"/>
      <c r="E7" s="12"/>
      <c r="F7" s="25" t="s">
        <v>39</v>
      </c>
      <c r="G7" s="25"/>
      <c r="H7" s="25"/>
      <c r="I7" s="25"/>
      <c r="J7" s="25"/>
      <c r="K7" s="25"/>
      <c r="L7" s="25"/>
      <c r="M7" s="26" t="s">
        <v>35</v>
      </c>
      <c r="N7" s="26"/>
      <c r="O7" s="26"/>
      <c r="P7" s="26"/>
      <c r="Q7" s="26"/>
      <c r="R7" s="26"/>
      <c r="S7" s="26"/>
      <c r="T7" s="3"/>
      <c r="U7" s="2"/>
      <c r="V7" s="2"/>
    </row>
    <row r="8" spans="1:22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27" t="s">
        <v>34</v>
      </c>
      <c r="N8" s="27"/>
      <c r="O8" s="27"/>
      <c r="P8" s="27"/>
      <c r="Q8" s="27"/>
      <c r="R8" s="27"/>
      <c r="S8" s="27"/>
      <c r="T8" s="3"/>
      <c r="U8" s="2"/>
      <c r="V8" s="2"/>
    </row>
    <row r="10" spans="1:22" s="7" customFormat="1" x14ac:dyDescent="0.25">
      <c r="A10" s="34" t="s">
        <v>0</v>
      </c>
      <c r="B10" s="28" t="s">
        <v>1</v>
      </c>
      <c r="C10" s="41" t="s">
        <v>2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28" t="s">
        <v>23</v>
      </c>
      <c r="Q10" s="31" t="s">
        <v>27</v>
      </c>
      <c r="R10" s="28" t="s">
        <v>24</v>
      </c>
      <c r="S10" s="28" t="s">
        <v>25</v>
      </c>
      <c r="T10" s="31" t="s">
        <v>26</v>
      </c>
      <c r="U10" s="28" t="s">
        <v>28</v>
      </c>
      <c r="V10" s="28" t="s">
        <v>29</v>
      </c>
    </row>
    <row r="11" spans="1:22" s="7" customFormat="1" x14ac:dyDescent="0.25">
      <c r="A11" s="35"/>
      <c r="B11" s="29"/>
      <c r="C11" s="41" t="s">
        <v>3</v>
      </c>
      <c r="D11" s="42"/>
      <c r="E11" s="42"/>
      <c r="F11" s="42"/>
      <c r="G11" s="42"/>
      <c r="H11" s="42"/>
      <c r="I11" s="42"/>
      <c r="J11" s="42"/>
      <c r="K11" s="42"/>
      <c r="L11" s="42"/>
      <c r="M11" s="43"/>
      <c r="N11" s="37" t="s">
        <v>6</v>
      </c>
      <c r="O11" s="38"/>
      <c r="P11" s="29"/>
      <c r="Q11" s="32"/>
      <c r="R11" s="29"/>
      <c r="S11" s="29"/>
      <c r="T11" s="32"/>
      <c r="U11" s="29"/>
      <c r="V11" s="29"/>
    </row>
    <row r="12" spans="1:22" s="7" customFormat="1" x14ac:dyDescent="0.25">
      <c r="A12" s="35"/>
      <c r="B12" s="29"/>
      <c r="C12" s="41" t="s">
        <v>4</v>
      </c>
      <c r="D12" s="42"/>
      <c r="E12" s="42"/>
      <c r="F12" s="42"/>
      <c r="G12" s="42"/>
      <c r="H12" s="42"/>
      <c r="I12" s="42"/>
      <c r="J12" s="42"/>
      <c r="K12" s="42"/>
      <c r="L12" s="43"/>
      <c r="M12" s="34" t="s">
        <v>5</v>
      </c>
      <c r="N12" s="39"/>
      <c r="O12" s="40"/>
      <c r="P12" s="29"/>
      <c r="Q12" s="32"/>
      <c r="R12" s="29"/>
      <c r="S12" s="29"/>
      <c r="T12" s="32"/>
      <c r="U12" s="29"/>
      <c r="V12" s="29"/>
    </row>
    <row r="13" spans="1:22" s="7" customFormat="1" x14ac:dyDescent="0.25">
      <c r="A13" s="35"/>
      <c r="B13" s="29"/>
      <c r="C13" s="41" t="s">
        <v>9</v>
      </c>
      <c r="D13" s="42"/>
      <c r="E13" s="43"/>
      <c r="F13" s="41" t="s">
        <v>10</v>
      </c>
      <c r="G13" s="42"/>
      <c r="H13" s="43"/>
      <c r="I13" s="41" t="s">
        <v>11</v>
      </c>
      <c r="J13" s="43"/>
      <c r="K13" s="41" t="s">
        <v>12</v>
      </c>
      <c r="L13" s="43"/>
      <c r="M13" s="35"/>
      <c r="N13" s="34" t="s">
        <v>7</v>
      </c>
      <c r="O13" s="34" t="s">
        <v>8</v>
      </c>
      <c r="P13" s="29"/>
      <c r="Q13" s="32"/>
      <c r="R13" s="29"/>
      <c r="S13" s="29"/>
      <c r="T13" s="32"/>
      <c r="U13" s="29"/>
      <c r="V13" s="29"/>
    </row>
    <row r="14" spans="1:22" s="7" customFormat="1" ht="60" x14ac:dyDescent="0.25">
      <c r="A14" s="36"/>
      <c r="B14" s="30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36"/>
      <c r="N14" s="36"/>
      <c r="O14" s="36"/>
      <c r="P14" s="30"/>
      <c r="Q14" s="33"/>
      <c r="R14" s="30"/>
      <c r="S14" s="30"/>
      <c r="T14" s="33"/>
      <c r="U14" s="30"/>
      <c r="V14" s="30"/>
    </row>
    <row r="15" spans="1:22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2" ht="45" x14ac:dyDescent="0.25">
      <c r="A16" s="14">
        <v>1</v>
      </c>
      <c r="B16" s="18">
        <v>44224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v>32109931831</v>
      </c>
      <c r="O16" s="15"/>
      <c r="P16" s="19" t="s">
        <v>86</v>
      </c>
      <c r="Q16" s="22">
        <v>66.099999999999994</v>
      </c>
      <c r="R16" s="16" t="s">
        <v>37</v>
      </c>
      <c r="S16" s="21">
        <v>1</v>
      </c>
      <c r="T16" s="16">
        <f>S16*Q16</f>
        <v>66.099999999999994</v>
      </c>
      <c r="U16" s="17" t="s">
        <v>96</v>
      </c>
      <c r="V16" s="17" t="s">
        <v>91</v>
      </c>
    </row>
    <row r="17" spans="1:22" ht="30" x14ac:dyDescent="0.25">
      <c r="A17" s="14">
        <v>2</v>
      </c>
      <c r="B17" s="18">
        <v>44224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v>32109932180</v>
      </c>
      <c r="O17" s="15"/>
      <c r="P17" s="19" t="s">
        <v>87</v>
      </c>
      <c r="Q17" s="22">
        <v>234.5</v>
      </c>
      <c r="R17" s="16" t="s">
        <v>37</v>
      </c>
      <c r="S17" s="20">
        <v>1</v>
      </c>
      <c r="T17" s="16">
        <f t="shared" ref="T17:T32" si="0">S17*Q17</f>
        <v>234.5</v>
      </c>
      <c r="U17" s="17" t="s">
        <v>97</v>
      </c>
      <c r="V17" s="17" t="s">
        <v>92</v>
      </c>
    </row>
    <row r="18" spans="1:22" ht="30" x14ac:dyDescent="0.25">
      <c r="A18" s="14">
        <v>3</v>
      </c>
      <c r="B18" s="18">
        <v>44217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v>32109909711</v>
      </c>
      <c r="O18" s="15"/>
      <c r="P18" s="19" t="s">
        <v>88</v>
      </c>
      <c r="Q18" s="22">
        <v>100</v>
      </c>
      <c r="R18" s="16" t="s">
        <v>37</v>
      </c>
      <c r="S18" s="21">
        <v>1</v>
      </c>
      <c r="T18" s="16">
        <f t="shared" si="0"/>
        <v>100</v>
      </c>
      <c r="U18" s="17" t="s">
        <v>98</v>
      </c>
      <c r="V18" s="17" t="s">
        <v>93</v>
      </c>
    </row>
    <row r="19" spans="1:22" ht="30" x14ac:dyDescent="0.25">
      <c r="A19" s="14">
        <v>4</v>
      </c>
      <c r="B19" s="18">
        <v>44225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v>32109937401</v>
      </c>
      <c r="O19" s="15"/>
      <c r="P19" s="19" t="s">
        <v>89</v>
      </c>
      <c r="Q19" s="22">
        <v>225</v>
      </c>
      <c r="R19" s="16" t="s">
        <v>37</v>
      </c>
      <c r="S19" s="21">
        <v>1</v>
      </c>
      <c r="T19" s="16">
        <f t="shared" si="0"/>
        <v>225</v>
      </c>
      <c r="U19" s="17" t="s">
        <v>99</v>
      </c>
      <c r="V19" s="17" t="s">
        <v>94</v>
      </c>
    </row>
    <row r="20" spans="1:22" ht="30" x14ac:dyDescent="0.25">
      <c r="A20" s="14">
        <v>5</v>
      </c>
      <c r="B20" s="18">
        <v>44225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v>32109937819</v>
      </c>
      <c r="O20" s="15"/>
      <c r="P20" s="19" t="s">
        <v>90</v>
      </c>
      <c r="Q20" s="22">
        <v>365</v>
      </c>
      <c r="R20" s="16" t="s">
        <v>37</v>
      </c>
      <c r="S20" s="21">
        <v>1</v>
      </c>
      <c r="T20" s="16">
        <f t="shared" si="0"/>
        <v>365</v>
      </c>
      <c r="U20" s="17" t="s">
        <v>100</v>
      </c>
      <c r="V20" s="17" t="s">
        <v>95</v>
      </c>
    </row>
    <row r="21" spans="1:22" ht="30" x14ac:dyDescent="0.25">
      <c r="A21" s="14">
        <v>6</v>
      </c>
      <c r="B21" s="18">
        <v>44214</v>
      </c>
      <c r="C21" s="15"/>
      <c r="D21" s="15">
        <v>32009695724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9" t="s">
        <v>40</v>
      </c>
      <c r="Q21" s="22">
        <v>26187.74</v>
      </c>
      <c r="R21" s="16" t="s">
        <v>37</v>
      </c>
      <c r="S21" s="21">
        <v>1</v>
      </c>
      <c r="T21" s="16">
        <f t="shared" si="0"/>
        <v>26187.74</v>
      </c>
      <c r="U21" s="17" t="s">
        <v>38</v>
      </c>
      <c r="V21" s="17" t="s">
        <v>55</v>
      </c>
    </row>
    <row r="22" spans="1:22" ht="30" x14ac:dyDescent="0.25">
      <c r="A22" s="14">
        <v>7</v>
      </c>
      <c r="B22" s="18">
        <v>44211</v>
      </c>
      <c r="C22" s="15"/>
      <c r="D22" s="15"/>
      <c r="E22" s="15"/>
      <c r="F22" s="15"/>
      <c r="G22" s="15"/>
      <c r="H22" s="15"/>
      <c r="I22" s="15">
        <v>32009746397</v>
      </c>
      <c r="J22" s="15"/>
      <c r="K22" s="15"/>
      <c r="L22" s="15"/>
      <c r="M22" s="15"/>
      <c r="N22" s="15"/>
      <c r="O22" s="15"/>
      <c r="P22" s="19" t="s">
        <v>41</v>
      </c>
      <c r="Q22" s="22">
        <v>2000</v>
      </c>
      <c r="R22" s="16" t="s">
        <v>37</v>
      </c>
      <c r="S22" s="21">
        <v>1</v>
      </c>
      <c r="T22" s="16">
        <f t="shared" si="0"/>
        <v>2000</v>
      </c>
      <c r="U22" s="17" t="s">
        <v>48</v>
      </c>
      <c r="V22" s="17" t="s">
        <v>56</v>
      </c>
    </row>
    <row r="23" spans="1:22" ht="30" x14ac:dyDescent="0.25">
      <c r="A23" s="14">
        <v>8</v>
      </c>
      <c r="B23" s="18">
        <v>44207</v>
      </c>
      <c r="C23" s="15"/>
      <c r="D23" s="15"/>
      <c r="E23" s="15"/>
      <c r="F23" s="15"/>
      <c r="G23" s="15"/>
      <c r="H23" s="15"/>
      <c r="I23" s="15">
        <v>32009774588</v>
      </c>
      <c r="J23" s="15"/>
      <c r="K23" s="15"/>
      <c r="L23" s="15"/>
      <c r="M23" s="15"/>
      <c r="N23" s="15"/>
      <c r="O23" s="15"/>
      <c r="P23" s="19" t="s">
        <v>42</v>
      </c>
      <c r="Q23" s="22">
        <v>721.82</v>
      </c>
      <c r="R23" s="16" t="s">
        <v>37</v>
      </c>
      <c r="S23" s="21">
        <v>1</v>
      </c>
      <c r="T23" s="16">
        <f t="shared" si="0"/>
        <v>721.82</v>
      </c>
      <c r="U23" s="17" t="s">
        <v>49</v>
      </c>
      <c r="V23" s="17" t="s">
        <v>57</v>
      </c>
    </row>
    <row r="24" spans="1:22" ht="30" x14ac:dyDescent="0.25">
      <c r="A24" s="14">
        <v>9</v>
      </c>
      <c r="B24" s="18">
        <v>44208</v>
      </c>
      <c r="C24" s="15"/>
      <c r="D24" s="15"/>
      <c r="E24" s="15"/>
      <c r="F24" s="15"/>
      <c r="G24" s="15"/>
      <c r="H24" s="15"/>
      <c r="I24" s="15">
        <v>32009775064</v>
      </c>
      <c r="J24" s="15"/>
      <c r="K24" s="15"/>
      <c r="L24" s="15"/>
      <c r="M24" s="15"/>
      <c r="N24" s="15"/>
      <c r="O24" s="15"/>
      <c r="P24" s="19" t="s">
        <v>43</v>
      </c>
      <c r="Q24" s="22">
        <v>1332.09</v>
      </c>
      <c r="R24" s="16" t="s">
        <v>37</v>
      </c>
      <c r="S24" s="21">
        <v>1</v>
      </c>
      <c r="T24" s="16">
        <f t="shared" si="0"/>
        <v>1332.09</v>
      </c>
      <c r="U24" s="17" t="s">
        <v>50</v>
      </c>
      <c r="V24" s="17" t="s">
        <v>58</v>
      </c>
    </row>
    <row r="25" spans="1:22" ht="30" x14ac:dyDescent="0.25">
      <c r="A25" s="14">
        <v>10</v>
      </c>
      <c r="B25" s="18">
        <v>44208</v>
      </c>
      <c r="C25" s="15"/>
      <c r="D25" s="15"/>
      <c r="E25" s="15"/>
      <c r="F25" s="15"/>
      <c r="G25" s="15"/>
      <c r="H25" s="15"/>
      <c r="I25" s="15">
        <v>32009775275</v>
      </c>
      <c r="J25" s="15"/>
      <c r="K25" s="15"/>
      <c r="L25" s="15"/>
      <c r="M25" s="15"/>
      <c r="N25" s="15"/>
      <c r="O25" s="15"/>
      <c r="P25" s="19" t="s">
        <v>44</v>
      </c>
      <c r="Q25" s="22">
        <v>66.650000000000006</v>
      </c>
      <c r="R25" s="16" t="s">
        <v>37</v>
      </c>
      <c r="S25" s="21">
        <v>1</v>
      </c>
      <c r="T25" s="16">
        <f t="shared" si="0"/>
        <v>66.650000000000006</v>
      </c>
      <c r="U25" s="17" t="s">
        <v>51</v>
      </c>
      <c r="V25" s="17" t="s">
        <v>59</v>
      </c>
    </row>
    <row r="26" spans="1:22" ht="30" x14ac:dyDescent="0.25">
      <c r="A26" s="14">
        <v>11</v>
      </c>
      <c r="B26" s="18">
        <v>44210</v>
      </c>
      <c r="C26" s="15"/>
      <c r="D26" s="15"/>
      <c r="E26" s="15"/>
      <c r="F26" s="15"/>
      <c r="G26" s="15"/>
      <c r="H26" s="15"/>
      <c r="I26" s="15">
        <v>32009801405</v>
      </c>
      <c r="J26" s="15"/>
      <c r="K26" s="15"/>
      <c r="L26" s="15"/>
      <c r="M26" s="15"/>
      <c r="N26" s="15"/>
      <c r="O26" s="15"/>
      <c r="P26" s="19" t="s">
        <v>45</v>
      </c>
      <c r="Q26" s="22">
        <v>2496.96</v>
      </c>
      <c r="R26" s="16" t="s">
        <v>37</v>
      </c>
      <c r="S26" s="21">
        <v>1</v>
      </c>
      <c r="T26" s="16">
        <f t="shared" si="0"/>
        <v>2496.96</v>
      </c>
      <c r="U26" s="17" t="s">
        <v>52</v>
      </c>
      <c r="V26" s="17" t="s">
        <v>60</v>
      </c>
    </row>
    <row r="27" spans="1:22" ht="30" x14ac:dyDescent="0.25">
      <c r="A27" s="14">
        <v>12</v>
      </c>
      <c r="B27" s="18">
        <v>44225</v>
      </c>
      <c r="C27" s="15"/>
      <c r="D27" s="15">
        <v>32009802067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9" t="s">
        <v>46</v>
      </c>
      <c r="Q27" s="22">
        <v>30973.89</v>
      </c>
      <c r="R27" s="16" t="s">
        <v>37</v>
      </c>
      <c r="S27" s="21">
        <v>1</v>
      </c>
      <c r="T27" s="16">
        <f t="shared" si="0"/>
        <v>30973.89</v>
      </c>
      <c r="U27" s="17" t="s">
        <v>53</v>
      </c>
      <c r="V27" s="17" t="s">
        <v>61</v>
      </c>
    </row>
    <row r="28" spans="1:22" ht="30" x14ac:dyDescent="0.25">
      <c r="A28" s="14">
        <v>13</v>
      </c>
      <c r="B28" s="18">
        <v>44217</v>
      </c>
      <c r="C28" s="15"/>
      <c r="D28" s="15"/>
      <c r="E28" s="15"/>
      <c r="F28" s="15"/>
      <c r="G28" s="15"/>
      <c r="H28" s="15"/>
      <c r="I28" s="15">
        <v>32009828756</v>
      </c>
      <c r="J28" s="15"/>
      <c r="K28" s="15"/>
      <c r="L28" s="15"/>
      <c r="M28" s="15"/>
      <c r="N28" s="15"/>
      <c r="O28" s="15"/>
      <c r="P28" s="19" t="s">
        <v>47</v>
      </c>
      <c r="Q28" s="22">
        <v>1920.4</v>
      </c>
      <c r="R28" s="16" t="s">
        <v>37</v>
      </c>
      <c r="S28" s="21">
        <v>1</v>
      </c>
      <c r="T28" s="16">
        <f t="shared" si="0"/>
        <v>1920.4</v>
      </c>
      <c r="U28" s="17" t="s">
        <v>54</v>
      </c>
      <c r="V28" s="17" t="s">
        <v>62</v>
      </c>
    </row>
    <row r="29" spans="1:22" ht="30" x14ac:dyDescent="0.25">
      <c r="A29" s="14">
        <v>14</v>
      </c>
      <c r="B29" s="18">
        <v>44214</v>
      </c>
      <c r="C29" s="15"/>
      <c r="D29" s="15">
        <v>32009695724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9" t="s">
        <v>40</v>
      </c>
      <c r="Q29" s="22">
        <v>26187.74</v>
      </c>
      <c r="R29" s="16" t="s">
        <v>37</v>
      </c>
      <c r="S29" s="21">
        <v>1</v>
      </c>
      <c r="T29" s="16">
        <f t="shared" si="0"/>
        <v>26187.74</v>
      </c>
      <c r="U29" s="17" t="s">
        <v>38</v>
      </c>
      <c r="V29" s="17" t="s">
        <v>55</v>
      </c>
    </row>
    <row r="30" spans="1:22" ht="30" x14ac:dyDescent="0.25">
      <c r="A30" s="14">
        <v>15</v>
      </c>
      <c r="B30" s="18">
        <v>44211</v>
      </c>
      <c r="C30" s="15"/>
      <c r="D30" s="15"/>
      <c r="E30" s="15"/>
      <c r="F30" s="15"/>
      <c r="G30" s="15"/>
      <c r="H30" s="15"/>
      <c r="I30" s="15">
        <v>32009746397</v>
      </c>
      <c r="J30" s="15"/>
      <c r="K30" s="15"/>
      <c r="L30" s="15"/>
      <c r="M30" s="15"/>
      <c r="N30" s="15"/>
      <c r="O30" s="15"/>
      <c r="P30" s="19" t="s">
        <v>41</v>
      </c>
      <c r="Q30" s="22">
        <v>2000</v>
      </c>
      <c r="R30" s="16" t="s">
        <v>37</v>
      </c>
      <c r="S30" s="21">
        <v>1</v>
      </c>
      <c r="T30" s="16">
        <f t="shared" si="0"/>
        <v>2000</v>
      </c>
      <c r="U30" s="17" t="s">
        <v>48</v>
      </c>
      <c r="V30" s="17" t="s">
        <v>56</v>
      </c>
    </row>
    <row r="31" spans="1:22" ht="30" x14ac:dyDescent="0.25">
      <c r="A31" s="14">
        <v>16</v>
      </c>
      <c r="B31" s="18">
        <v>44207</v>
      </c>
      <c r="C31" s="15"/>
      <c r="D31" s="15"/>
      <c r="E31" s="15"/>
      <c r="F31" s="15"/>
      <c r="G31" s="15"/>
      <c r="H31" s="15"/>
      <c r="I31" s="15">
        <v>32009774588</v>
      </c>
      <c r="J31" s="15"/>
      <c r="K31" s="15"/>
      <c r="L31" s="15"/>
      <c r="M31" s="15"/>
      <c r="N31" s="15"/>
      <c r="O31" s="15"/>
      <c r="P31" s="19" t="s">
        <v>42</v>
      </c>
      <c r="Q31" s="22">
        <v>721.82</v>
      </c>
      <c r="R31" s="16" t="s">
        <v>37</v>
      </c>
      <c r="S31" s="21">
        <v>1</v>
      </c>
      <c r="T31" s="16">
        <f t="shared" si="0"/>
        <v>721.82</v>
      </c>
      <c r="U31" s="17" t="s">
        <v>49</v>
      </c>
      <c r="V31" s="17" t="s">
        <v>57</v>
      </c>
    </row>
    <row r="32" spans="1:22" ht="30" x14ac:dyDescent="0.25">
      <c r="A32" s="14">
        <v>17</v>
      </c>
      <c r="B32" s="18">
        <v>44208</v>
      </c>
      <c r="C32" s="15"/>
      <c r="D32" s="15"/>
      <c r="E32" s="15"/>
      <c r="F32" s="15"/>
      <c r="G32" s="15"/>
      <c r="H32" s="15"/>
      <c r="I32" s="15">
        <v>32009775064</v>
      </c>
      <c r="J32" s="15"/>
      <c r="K32" s="15"/>
      <c r="L32" s="15"/>
      <c r="M32" s="15"/>
      <c r="N32" s="15"/>
      <c r="O32" s="15"/>
      <c r="P32" s="45" t="s">
        <v>43</v>
      </c>
      <c r="Q32" s="22">
        <v>1332.09</v>
      </c>
      <c r="R32" s="46" t="s">
        <v>37</v>
      </c>
      <c r="S32" s="21">
        <v>1</v>
      </c>
      <c r="T32" s="46">
        <f t="shared" si="0"/>
        <v>1332.09</v>
      </c>
      <c r="U32" s="47" t="s">
        <v>50</v>
      </c>
      <c r="V32" s="47" t="s">
        <v>58</v>
      </c>
    </row>
    <row r="33" spans="1:22" ht="30" x14ac:dyDescent="0.25">
      <c r="A33" s="14">
        <v>18</v>
      </c>
      <c r="B33" s="44">
        <v>44208</v>
      </c>
      <c r="C33" s="15"/>
      <c r="D33" s="15"/>
      <c r="E33" s="15"/>
      <c r="F33" s="15"/>
      <c r="G33" s="15"/>
      <c r="H33" s="15"/>
      <c r="I33" s="15">
        <v>32009775275</v>
      </c>
      <c r="J33" s="15"/>
      <c r="K33" s="15"/>
      <c r="L33" s="15"/>
      <c r="M33" s="15"/>
      <c r="N33" s="15"/>
      <c r="O33" s="15"/>
      <c r="P33" s="48" t="s">
        <v>44</v>
      </c>
      <c r="Q33" s="49">
        <v>66.650000000000006</v>
      </c>
      <c r="R33" s="16" t="s">
        <v>37</v>
      </c>
      <c r="S33" s="9">
        <v>1</v>
      </c>
      <c r="T33" s="16">
        <f t="shared" ref="T33:T36" si="1">S33*Q33</f>
        <v>66.650000000000006</v>
      </c>
      <c r="U33" s="9" t="s">
        <v>51</v>
      </c>
      <c r="V33" s="9" t="s">
        <v>59</v>
      </c>
    </row>
    <row r="34" spans="1:22" ht="30" x14ac:dyDescent="0.25">
      <c r="A34" s="14">
        <v>19</v>
      </c>
      <c r="B34" s="44">
        <v>44210</v>
      </c>
      <c r="C34" s="15"/>
      <c r="D34" s="15"/>
      <c r="E34" s="15"/>
      <c r="F34" s="15"/>
      <c r="G34" s="15"/>
      <c r="H34" s="15"/>
      <c r="I34" s="15">
        <v>32009801405</v>
      </c>
      <c r="J34" s="15"/>
      <c r="K34" s="15"/>
      <c r="L34" s="15"/>
      <c r="M34" s="15"/>
      <c r="N34" s="15"/>
      <c r="O34" s="15"/>
      <c r="P34" s="48" t="s">
        <v>45</v>
      </c>
      <c r="Q34" s="49">
        <v>2496.96</v>
      </c>
      <c r="R34" s="16" t="s">
        <v>37</v>
      </c>
      <c r="S34" s="9">
        <v>1</v>
      </c>
      <c r="T34" s="16">
        <f t="shared" si="1"/>
        <v>2496.96</v>
      </c>
      <c r="U34" s="9" t="s">
        <v>52</v>
      </c>
      <c r="V34" s="9" t="s">
        <v>60</v>
      </c>
    </row>
    <row r="35" spans="1:22" ht="30" x14ac:dyDescent="0.25">
      <c r="A35" s="14">
        <v>20</v>
      </c>
      <c r="B35" s="44">
        <v>44225</v>
      </c>
      <c r="C35" s="15"/>
      <c r="D35" s="15">
        <v>32009802067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48" t="s">
        <v>46</v>
      </c>
      <c r="Q35" s="49">
        <v>30973.89</v>
      </c>
      <c r="R35" s="16" t="s">
        <v>37</v>
      </c>
      <c r="S35" s="9">
        <v>1</v>
      </c>
      <c r="T35" s="16">
        <f t="shared" si="1"/>
        <v>30973.89</v>
      </c>
      <c r="U35" s="9" t="s">
        <v>53</v>
      </c>
      <c r="V35" s="9" t="s">
        <v>61</v>
      </c>
    </row>
    <row r="36" spans="1:22" ht="30" x14ac:dyDescent="0.25">
      <c r="A36" s="14">
        <v>21</v>
      </c>
      <c r="B36" s="44">
        <v>44217</v>
      </c>
      <c r="C36" s="15"/>
      <c r="D36" s="15"/>
      <c r="E36" s="15"/>
      <c r="F36" s="15"/>
      <c r="G36" s="15"/>
      <c r="H36" s="15"/>
      <c r="I36" s="15">
        <v>32009828756</v>
      </c>
      <c r="J36" s="15"/>
      <c r="K36" s="15"/>
      <c r="L36" s="15"/>
      <c r="M36" s="15"/>
      <c r="N36" s="15"/>
      <c r="O36" s="15"/>
      <c r="P36" s="48" t="s">
        <v>47</v>
      </c>
      <c r="Q36" s="49">
        <v>1920.4</v>
      </c>
      <c r="R36" s="16" t="s">
        <v>37</v>
      </c>
      <c r="S36" s="9">
        <v>1</v>
      </c>
      <c r="T36" s="16">
        <f t="shared" si="1"/>
        <v>1920.4</v>
      </c>
      <c r="U36" s="9" t="s">
        <v>54</v>
      </c>
      <c r="V36" s="9" t="s">
        <v>62</v>
      </c>
    </row>
    <row r="37" spans="1:22" ht="45" x14ac:dyDescent="0.25">
      <c r="A37" s="14">
        <v>22</v>
      </c>
      <c r="B37" s="44">
        <v>44208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v>32109918622</v>
      </c>
      <c r="O37" s="15"/>
      <c r="P37" s="48" t="s">
        <v>101</v>
      </c>
      <c r="Q37" s="49">
        <v>229.3116</v>
      </c>
      <c r="R37" s="16" t="s">
        <v>37</v>
      </c>
      <c r="S37" s="9">
        <v>1</v>
      </c>
      <c r="T37" s="16">
        <f t="shared" ref="T37:T46" si="2">S37*Q37</f>
        <v>229.3116</v>
      </c>
      <c r="U37" s="9" t="s">
        <v>103</v>
      </c>
      <c r="V37" s="9" t="s">
        <v>105</v>
      </c>
    </row>
    <row r="38" spans="1:22" ht="45" x14ac:dyDescent="0.25">
      <c r="A38" s="14">
        <v>23</v>
      </c>
      <c r="B38" s="44">
        <v>44207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v>32109918773</v>
      </c>
      <c r="O38" s="15"/>
      <c r="P38" s="48" t="s">
        <v>102</v>
      </c>
      <c r="Q38" s="49">
        <v>216.56879999999998</v>
      </c>
      <c r="R38" s="16" t="s">
        <v>37</v>
      </c>
      <c r="S38" s="9">
        <v>1</v>
      </c>
      <c r="T38" s="16">
        <f t="shared" si="2"/>
        <v>216.56879999999998</v>
      </c>
      <c r="U38" s="9" t="s">
        <v>104</v>
      </c>
      <c r="V38" s="9" t="s">
        <v>106</v>
      </c>
    </row>
    <row r="39" spans="1:22" ht="30" x14ac:dyDescent="0.25">
      <c r="A39" s="14">
        <v>24</v>
      </c>
      <c r="B39" s="44">
        <v>44216</v>
      </c>
      <c r="C39" s="15"/>
      <c r="D39" s="15"/>
      <c r="E39" s="15"/>
      <c r="F39" s="15"/>
      <c r="G39" s="15"/>
      <c r="H39" s="15"/>
      <c r="I39" s="15"/>
      <c r="J39" s="15"/>
      <c r="K39" s="15">
        <v>32009746237</v>
      </c>
      <c r="L39" s="15"/>
      <c r="M39" s="15"/>
      <c r="N39" s="15"/>
      <c r="O39" s="15"/>
      <c r="P39" s="48" t="s">
        <v>63</v>
      </c>
      <c r="Q39" s="49">
        <v>521.5</v>
      </c>
      <c r="R39" s="16" t="s">
        <v>37</v>
      </c>
      <c r="S39" s="9">
        <v>1</v>
      </c>
      <c r="T39" s="16">
        <f t="shared" si="2"/>
        <v>521.5</v>
      </c>
      <c r="U39" s="9" t="s">
        <v>71</v>
      </c>
      <c r="V39" s="9" t="s">
        <v>78</v>
      </c>
    </row>
    <row r="40" spans="1:22" ht="60" x14ac:dyDescent="0.25">
      <c r="A40" s="14">
        <v>25</v>
      </c>
      <c r="B40" s="44">
        <v>44207</v>
      </c>
      <c r="C40" s="15"/>
      <c r="D40" s="15"/>
      <c r="E40" s="15"/>
      <c r="F40" s="15"/>
      <c r="G40" s="15"/>
      <c r="H40" s="15"/>
      <c r="I40" s="15">
        <v>32009791949</v>
      </c>
      <c r="J40" s="15"/>
      <c r="K40" s="15"/>
      <c r="L40" s="15"/>
      <c r="M40" s="15"/>
      <c r="N40" s="15"/>
      <c r="O40" s="15"/>
      <c r="P40" s="48" t="s">
        <v>64</v>
      </c>
      <c r="Q40" s="49">
        <v>656.25</v>
      </c>
      <c r="R40" s="16" t="s">
        <v>37</v>
      </c>
      <c r="S40" s="9">
        <v>1</v>
      </c>
      <c r="T40" s="16">
        <f t="shared" si="2"/>
        <v>656.25</v>
      </c>
      <c r="U40" s="9" t="s">
        <v>72</v>
      </c>
      <c r="V40" s="9" t="s">
        <v>79</v>
      </c>
    </row>
    <row r="41" spans="1:22" ht="30" x14ac:dyDescent="0.25">
      <c r="A41" s="14">
        <v>26</v>
      </c>
      <c r="B41" s="44">
        <v>44214</v>
      </c>
      <c r="C41" s="15"/>
      <c r="D41" s="15"/>
      <c r="E41" s="15"/>
      <c r="F41" s="15"/>
      <c r="G41" s="15"/>
      <c r="H41" s="15"/>
      <c r="I41" s="15">
        <v>32009801419</v>
      </c>
      <c r="J41" s="15"/>
      <c r="K41" s="15"/>
      <c r="L41" s="15"/>
      <c r="M41" s="15"/>
      <c r="N41" s="15"/>
      <c r="O41" s="15"/>
      <c r="P41" s="48" t="s">
        <v>65</v>
      </c>
      <c r="Q41" s="49">
        <v>1865.26</v>
      </c>
      <c r="R41" s="16" t="s">
        <v>37</v>
      </c>
      <c r="S41" s="9">
        <v>1</v>
      </c>
      <c r="T41" s="16">
        <f t="shared" si="2"/>
        <v>1865.26</v>
      </c>
      <c r="U41" s="9" t="s">
        <v>54</v>
      </c>
      <c r="V41" s="9" t="s">
        <v>80</v>
      </c>
    </row>
    <row r="42" spans="1:22" ht="30" x14ac:dyDescent="0.25">
      <c r="A42" s="14">
        <v>27</v>
      </c>
      <c r="B42" s="44">
        <v>44210</v>
      </c>
      <c r="C42" s="15"/>
      <c r="D42" s="15"/>
      <c r="E42" s="15"/>
      <c r="F42" s="15"/>
      <c r="G42" s="15"/>
      <c r="H42" s="15"/>
      <c r="I42" s="15">
        <v>32009811992</v>
      </c>
      <c r="J42" s="15"/>
      <c r="K42" s="15"/>
      <c r="L42" s="15"/>
      <c r="M42" s="15"/>
      <c r="N42" s="15"/>
      <c r="O42" s="15"/>
      <c r="P42" s="48" t="s">
        <v>66</v>
      </c>
      <c r="Q42" s="49">
        <v>1339.53</v>
      </c>
      <c r="R42" s="16" t="s">
        <v>37</v>
      </c>
      <c r="S42" s="9">
        <v>1</v>
      </c>
      <c r="T42" s="16">
        <f t="shared" si="2"/>
        <v>1339.53</v>
      </c>
      <c r="U42" s="9" t="s">
        <v>73</v>
      </c>
      <c r="V42" s="9" t="s">
        <v>81</v>
      </c>
    </row>
    <row r="43" spans="1:22" ht="30" x14ac:dyDescent="0.25">
      <c r="A43" s="14">
        <v>28</v>
      </c>
      <c r="B43" s="44">
        <v>44210</v>
      </c>
      <c r="C43" s="15"/>
      <c r="D43" s="15"/>
      <c r="E43" s="15"/>
      <c r="F43" s="15"/>
      <c r="G43" s="15"/>
      <c r="H43" s="15"/>
      <c r="I43" s="15">
        <v>32009825343</v>
      </c>
      <c r="J43" s="15"/>
      <c r="K43" s="15"/>
      <c r="L43" s="15"/>
      <c r="M43" s="15"/>
      <c r="N43" s="15"/>
      <c r="O43" s="15"/>
      <c r="P43" s="48" t="s">
        <v>67</v>
      </c>
      <c r="Q43" s="49">
        <v>1653.96</v>
      </c>
      <c r="R43" s="16" t="s">
        <v>37</v>
      </c>
      <c r="S43" s="9">
        <v>1</v>
      </c>
      <c r="T43" s="16">
        <f t="shared" si="2"/>
        <v>1653.96</v>
      </c>
      <c r="U43" s="9" t="s">
        <v>74</v>
      </c>
      <c r="V43" s="9" t="s">
        <v>82</v>
      </c>
    </row>
    <row r="44" spans="1:22" ht="30" x14ac:dyDescent="0.25">
      <c r="A44" s="14">
        <v>29</v>
      </c>
      <c r="B44" s="44">
        <v>44225</v>
      </c>
      <c r="C44" s="15"/>
      <c r="D44" s="15"/>
      <c r="E44" s="15"/>
      <c r="F44" s="15"/>
      <c r="G44" s="15">
        <v>32009836060</v>
      </c>
      <c r="H44" s="15"/>
      <c r="I44" s="15"/>
      <c r="J44" s="15"/>
      <c r="K44" s="15"/>
      <c r="L44" s="15"/>
      <c r="M44" s="15"/>
      <c r="N44" s="15"/>
      <c r="O44" s="15"/>
      <c r="P44" s="48" t="s">
        <v>68</v>
      </c>
      <c r="Q44" s="49">
        <v>564.16919999999993</v>
      </c>
      <c r="R44" s="16" t="s">
        <v>37</v>
      </c>
      <c r="S44" s="9">
        <v>1</v>
      </c>
      <c r="T44" s="16">
        <f t="shared" si="2"/>
        <v>564.16919999999993</v>
      </c>
      <c r="U44" s="9" t="s">
        <v>75</v>
      </c>
      <c r="V44" s="9" t="s">
        <v>83</v>
      </c>
    </row>
    <row r="45" spans="1:22" ht="30" x14ac:dyDescent="0.25">
      <c r="A45" s="14">
        <v>30</v>
      </c>
      <c r="B45" s="44">
        <v>44221</v>
      </c>
      <c r="C45" s="15"/>
      <c r="D45" s="15"/>
      <c r="E45" s="15"/>
      <c r="F45" s="15"/>
      <c r="G45" s="15"/>
      <c r="H45" s="15"/>
      <c r="I45" s="15">
        <v>32009854491</v>
      </c>
      <c r="J45" s="15"/>
      <c r="K45" s="15"/>
      <c r="L45" s="15"/>
      <c r="M45" s="15"/>
      <c r="N45" s="15"/>
      <c r="O45" s="15"/>
      <c r="P45" s="48" t="s">
        <v>69</v>
      </c>
      <c r="Q45" s="49">
        <v>721.97</v>
      </c>
      <c r="R45" s="16" t="s">
        <v>37</v>
      </c>
      <c r="S45" s="9">
        <v>1</v>
      </c>
      <c r="T45" s="16">
        <f t="shared" si="2"/>
        <v>721.97</v>
      </c>
      <c r="U45" s="9" t="s">
        <v>76</v>
      </c>
      <c r="V45" s="9" t="s">
        <v>84</v>
      </c>
    </row>
    <row r="46" spans="1:22" ht="30" x14ac:dyDescent="0.25">
      <c r="A46" s="14">
        <v>31</v>
      </c>
      <c r="B46" s="44">
        <v>44225</v>
      </c>
      <c r="C46" s="15"/>
      <c r="D46" s="15"/>
      <c r="E46" s="15"/>
      <c r="F46" s="15"/>
      <c r="G46" s="15"/>
      <c r="H46" s="15"/>
      <c r="I46" s="15">
        <v>32009861001</v>
      </c>
      <c r="J46" s="15"/>
      <c r="K46" s="15"/>
      <c r="L46" s="15"/>
      <c r="M46" s="15"/>
      <c r="N46" s="15"/>
      <c r="O46" s="15"/>
      <c r="P46" s="48" t="s">
        <v>70</v>
      </c>
      <c r="Q46" s="49">
        <v>83.21</v>
      </c>
      <c r="R46" s="16" t="s">
        <v>37</v>
      </c>
      <c r="S46" s="9">
        <v>1</v>
      </c>
      <c r="T46" s="16">
        <f t="shared" si="2"/>
        <v>83.21</v>
      </c>
      <c r="U46" s="9" t="s">
        <v>77</v>
      </c>
      <c r="V46" s="9" t="s">
        <v>85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36">
    <cfRule type="expression" dxfId="14" priority="203">
      <formula>OR(REGEXMATCH(#REF!,"Отменена")=TRUE,REGEXMATCH(#REF!,"Не состоялась")=TRUE)</formula>
    </cfRule>
  </conditionalFormatting>
  <conditionalFormatting sqref="P16:P32 U16:V32 B16:B32 B37:B46">
    <cfRule type="expression" dxfId="13" priority="176">
      <formula>$E16&lt;&gt;" "</formula>
    </cfRule>
  </conditionalFormatting>
  <conditionalFormatting sqref="P16:P32 U16:V32 B16:B32 B37:B46">
    <cfRule type="expression" dxfId="12" priority="177">
      <formula>$E16=" "</formula>
    </cfRule>
  </conditionalFormatting>
  <conditionalFormatting sqref="U16:V32 B16:B32 B37:B46">
    <cfRule type="expression" dxfId="11" priority="175">
      <formula>OR($D16="Не состоялась", $D16="Отменена")</formula>
    </cfRule>
  </conditionalFormatting>
  <conditionalFormatting sqref="R17">
    <cfRule type="expression" dxfId="10" priority="163">
      <formula>OR(REGEXMATCH(#REF!,"Отменена")=TRUE,REGEXMATCH(#REF!,"Не состоялась")=TRUE)</formula>
    </cfRule>
  </conditionalFormatting>
  <conditionalFormatting sqref="R18:R36">
    <cfRule type="expression" dxfId="9" priority="33">
      <formula>OR(REGEXMATCH(#REF!,"Отменена")=TRUE,REGEXMATCH(#REF!,"Не состоялась")=TRUE)</formula>
    </cfRule>
  </conditionalFormatting>
  <conditionalFormatting sqref="R16">
    <cfRule type="expression" dxfId="8" priority="32">
      <formula>OR(REGEXMATCH(#REF!,"Отменена")=TRUE,REGEXMATCH(#REF!,"Не состоялась")=TRUE)</formula>
    </cfRule>
  </conditionalFormatting>
  <conditionalFormatting sqref="B33:B36">
    <cfRule type="expression" dxfId="7" priority="7">
      <formula>$E33&lt;&gt;" "</formula>
    </cfRule>
  </conditionalFormatting>
  <conditionalFormatting sqref="B33:B36">
    <cfRule type="expression" dxfId="6" priority="8">
      <formula>$E33=" "</formula>
    </cfRule>
  </conditionalFormatting>
  <conditionalFormatting sqref="B33:B36">
    <cfRule type="expression" dxfId="5" priority="6">
      <formula>OR($D33="Не состоялась", $D33="Отменена")</formula>
    </cfRule>
  </conditionalFormatting>
  <conditionalFormatting sqref="T37:T46">
    <cfRule type="expression" dxfId="4" priority="2">
      <formula>OR(REGEXMATCH(#REF!,"Отменена")=TRUE,REGEXMATCH(#REF!,"Не состоялась")=TRUE)</formula>
    </cfRule>
  </conditionalFormatting>
  <conditionalFormatting sqref="R37:R46">
    <cfRule type="expression" dxfId="3" priority="1">
      <formula>OR(REGEXMATCH(#REF!,"Отменена")=TRUE,REGEXMATCH(#REF!,"Не состоялась")=TRUE)</formula>
    </cfRule>
  </conditionalFormatting>
  <hyperlinks>
    <hyperlink ref="E2" r:id="rId1"/>
  </hyperlinks>
  <pageMargins left="0.25" right="0.25" top="0.75" bottom="0.75" header="0.3" footer="0.3"/>
  <pageSetup paperSize="9" scale="3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47"/>
  <sheetViews>
    <sheetView topLeftCell="A8" zoomScale="55" zoomScaleNormal="55" workbookViewId="0">
      <selection activeCell="I57" sqref="I57"/>
    </sheetView>
  </sheetViews>
  <sheetFormatPr defaultRowHeight="15" x14ac:dyDescent="0.25"/>
  <cols>
    <col min="3" max="15" width="14.5703125" customWidth="1"/>
  </cols>
  <sheetData>
    <row r="16" spans="3:15" x14ac:dyDescent="0.25">
      <c r="C16" s="15">
        <f>HYPERLINK(Лист1!$E$2&amp;Лист1!C16,Лист1!C16)</f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3:15" x14ac:dyDescent="0.25">
      <c r="C17" s="15"/>
      <c r="D17" s="15">
        <f>HYPERLINK(Лист1!$E$2&amp;Лист1!D17,Лист1!D17)</f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3:15" x14ac:dyDescent="0.25">
      <c r="C18" s="15"/>
      <c r="D18" s="15">
        <f>HYPERLINK(Лист1!$E$2&amp;Лист1!D18,Лист1!D18)</f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3:15" x14ac:dyDescent="0.25">
      <c r="C19" s="15"/>
      <c r="D19" s="15">
        <f>HYPERLINK(Лист1!$E$2&amp;Лист1!D19,Лист1!D19)</f>
        <v>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3:15" x14ac:dyDescent="0.25">
      <c r="C20" s="15"/>
      <c r="D20" s="15"/>
      <c r="E20" s="15"/>
      <c r="F20" s="15"/>
      <c r="G20" s="15"/>
      <c r="H20" s="15"/>
      <c r="I20" s="15">
        <f>HYPERLINK(Лист1!$E$2&amp;Лист1!I20,Лист1!I20)</f>
        <v>0</v>
      </c>
      <c r="J20" s="15"/>
      <c r="K20" s="15"/>
      <c r="L20" s="15"/>
      <c r="M20" s="15"/>
      <c r="N20" s="15"/>
      <c r="O20" s="15"/>
    </row>
    <row r="21" spans="3:15" x14ac:dyDescent="0.25">
      <c r="C21" s="15"/>
      <c r="D21" s="15"/>
      <c r="E21" s="15"/>
      <c r="F21" s="15"/>
      <c r="G21" s="15"/>
      <c r="H21" s="15"/>
      <c r="I21" s="15">
        <f>HYPERLINK(Лист1!$E$2&amp;Лист1!I21,Лист1!I21)</f>
        <v>0</v>
      </c>
      <c r="J21" s="15"/>
      <c r="K21" s="15"/>
      <c r="L21" s="15"/>
      <c r="M21" s="15"/>
      <c r="N21" s="15"/>
      <c r="O21" s="15"/>
    </row>
    <row r="22" spans="3:15" x14ac:dyDescent="0.25">
      <c r="C22" s="15"/>
      <c r="D22" s="15"/>
      <c r="E22" s="15"/>
      <c r="F22" s="15"/>
      <c r="G22" s="15"/>
      <c r="H22" s="15"/>
      <c r="I22" s="15">
        <f>HYPERLINK(Лист1!$E$2&amp;Лист1!I22,Лист1!I22)</f>
        <v>32009746397</v>
      </c>
      <c r="J22" s="15"/>
      <c r="K22" s="15"/>
      <c r="L22" s="15"/>
      <c r="M22" s="15"/>
      <c r="N22" s="15"/>
      <c r="O22" s="15"/>
    </row>
    <row r="23" spans="3:15" x14ac:dyDescent="0.25">
      <c r="C23" s="15"/>
      <c r="D23" s="15"/>
      <c r="E23" s="15"/>
      <c r="F23" s="15"/>
      <c r="G23" s="15"/>
      <c r="H23" s="15"/>
      <c r="I23" s="15">
        <f>HYPERLINK(Лист1!$E$2&amp;Лист1!I23,Лист1!I23)</f>
        <v>32009774588</v>
      </c>
      <c r="J23" s="15"/>
      <c r="K23" s="15"/>
      <c r="L23" s="15"/>
      <c r="M23" s="15"/>
      <c r="N23" s="15"/>
      <c r="O23" s="15"/>
    </row>
    <row r="24" spans="3:15" x14ac:dyDescent="0.25">
      <c r="C24" s="15"/>
      <c r="D24" s="15"/>
      <c r="E24" s="15"/>
      <c r="F24" s="15"/>
      <c r="G24" s="15"/>
      <c r="H24" s="15"/>
      <c r="I24" s="15">
        <f>HYPERLINK(Лист1!$E$2&amp;Лист1!I24,Лист1!I24)</f>
        <v>32009775064</v>
      </c>
      <c r="J24" s="15"/>
      <c r="K24" s="15"/>
      <c r="L24" s="15"/>
      <c r="M24" s="15"/>
      <c r="N24" s="15"/>
      <c r="O24" s="15"/>
    </row>
    <row r="25" spans="3:15" x14ac:dyDescent="0.25">
      <c r="C25" s="15"/>
      <c r="D25" s="15"/>
      <c r="E25" s="15"/>
      <c r="F25" s="15"/>
      <c r="G25" s="15"/>
      <c r="H25" s="15"/>
      <c r="I25" s="15">
        <f>HYPERLINK(Лист1!$E$2&amp;Лист1!I25,Лист1!I25)</f>
        <v>32009775275</v>
      </c>
      <c r="J25" s="15"/>
      <c r="K25" s="15"/>
      <c r="L25" s="15"/>
      <c r="M25" s="15"/>
      <c r="N25" s="15"/>
      <c r="O25" s="15"/>
    </row>
    <row r="26" spans="3:15" x14ac:dyDescent="0.25">
      <c r="C26" s="15"/>
      <c r="D26" s="15"/>
      <c r="E26" s="15"/>
      <c r="F26" s="15"/>
      <c r="G26" s="15"/>
      <c r="H26" s="15"/>
      <c r="I26" s="15">
        <f>HYPERLINK(Лист1!$E$2&amp;Лист1!I26,Лист1!I26)</f>
        <v>32009801405</v>
      </c>
      <c r="J26" s="15"/>
      <c r="K26" s="15"/>
      <c r="L26" s="15"/>
      <c r="M26" s="15"/>
      <c r="N26" s="15"/>
      <c r="O26" s="15"/>
    </row>
    <row r="27" spans="3:15" x14ac:dyDescent="0.25">
      <c r="C27" s="15"/>
      <c r="D27" s="15"/>
      <c r="E27" s="15"/>
      <c r="F27" s="15"/>
      <c r="G27" s="15"/>
      <c r="H27" s="15"/>
      <c r="I27" s="15">
        <f>HYPERLINK(Лист1!$E$2&amp;Лист1!I27,Лист1!I27)</f>
        <v>0</v>
      </c>
      <c r="J27" s="15"/>
      <c r="K27" s="15"/>
      <c r="L27" s="15"/>
      <c r="M27" s="15"/>
      <c r="N27" s="15"/>
      <c r="O27" s="15"/>
    </row>
    <row r="28" spans="3:15" x14ac:dyDescent="0.25">
      <c r="C28" s="15"/>
      <c r="D28" s="15"/>
      <c r="E28" s="15"/>
      <c r="F28" s="15"/>
      <c r="G28" s="15"/>
      <c r="H28" s="15"/>
      <c r="I28" s="15">
        <f>HYPERLINK(Лист1!$E$2&amp;Лист1!I28,Лист1!I28)</f>
        <v>32009828756</v>
      </c>
      <c r="J28" s="15"/>
      <c r="K28" s="15"/>
      <c r="L28" s="15"/>
      <c r="M28" s="15"/>
      <c r="N28" s="15"/>
      <c r="O28" s="15"/>
    </row>
    <row r="29" spans="3:15" x14ac:dyDescent="0.25">
      <c r="C29" s="15"/>
      <c r="D29" s="15"/>
      <c r="E29" s="15"/>
      <c r="F29" s="15"/>
      <c r="G29" s="15"/>
      <c r="H29" s="15"/>
      <c r="I29" s="15">
        <f>HYPERLINK(Лист1!$E$2&amp;Лист1!I29,Лист1!I29)</f>
        <v>0</v>
      </c>
      <c r="J29" s="15"/>
      <c r="K29" s="15"/>
      <c r="L29" s="15"/>
      <c r="M29" s="15"/>
      <c r="N29" s="15"/>
      <c r="O29" s="15"/>
    </row>
    <row r="30" spans="3:15" x14ac:dyDescent="0.25">
      <c r="C30" s="15"/>
      <c r="D30" s="15"/>
      <c r="E30" s="15"/>
      <c r="F30" s="15"/>
      <c r="G30" s="15"/>
      <c r="H30" s="15"/>
      <c r="I30" s="15">
        <f>HYPERLINK(Лист1!$E$2&amp;Лист1!I30,Лист1!I30)</f>
        <v>32009746397</v>
      </c>
      <c r="J30" s="15"/>
      <c r="K30" s="15"/>
      <c r="L30" s="15"/>
      <c r="M30" s="15"/>
      <c r="N30" s="15"/>
      <c r="O30" s="15"/>
    </row>
    <row r="31" spans="3:15" x14ac:dyDescent="0.25">
      <c r="C31" s="15"/>
      <c r="D31" s="15"/>
      <c r="E31" s="15"/>
      <c r="F31" s="15"/>
      <c r="G31" s="15"/>
      <c r="H31" s="15"/>
      <c r="I31" s="15">
        <f>HYPERLINK(Лист1!$E$2&amp;Лист1!I31,Лист1!I31)</f>
        <v>32009774588</v>
      </c>
      <c r="J31" s="15"/>
      <c r="K31" s="15"/>
      <c r="L31" s="15"/>
      <c r="M31" s="15"/>
      <c r="N31" s="15"/>
      <c r="O31" s="15"/>
    </row>
    <row r="32" spans="3:15" x14ac:dyDescent="0.25">
      <c r="C32" s="15"/>
      <c r="D32" s="15"/>
      <c r="E32" s="15"/>
      <c r="F32" s="15"/>
      <c r="G32" s="15"/>
      <c r="H32" s="15"/>
      <c r="I32" s="15">
        <f>HYPERLINK(Лист1!$E$2&amp;Лист1!I32,Лист1!I32)</f>
        <v>32009775064</v>
      </c>
      <c r="J32" s="15"/>
      <c r="K32" s="15"/>
      <c r="L32" s="15"/>
      <c r="M32" s="15"/>
      <c r="N32" s="15"/>
      <c r="O32" s="15"/>
    </row>
    <row r="33" spans="3:15" x14ac:dyDescent="0.25">
      <c r="C33" s="15"/>
      <c r="D33" s="15"/>
      <c r="E33" s="15"/>
      <c r="F33" s="15"/>
      <c r="G33" s="15"/>
      <c r="H33" s="15"/>
      <c r="I33" s="15" t="e">
        <f>HYPERLINK(Лист1!$E$2&amp;Лист1!#REF!,Лист1!#REF!)</f>
        <v>#REF!</v>
      </c>
      <c r="J33" s="15"/>
      <c r="K33" s="15"/>
      <c r="L33" s="15"/>
      <c r="M33" s="15"/>
      <c r="N33" s="15"/>
      <c r="O33" s="15"/>
    </row>
    <row r="34" spans="3:15" x14ac:dyDescent="0.25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 t="e">
        <f>HYPERLINK(Лист1!$E$2&amp;Лист1!#REF!,Лист1!#REF!)</f>
        <v>#REF!</v>
      </c>
      <c r="O34" s="15"/>
    </row>
    <row r="35" spans="3:15" x14ac:dyDescent="0.25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 t="e">
        <f>HYPERLINK(Лист1!$E$2&amp;Лист1!#REF!,Лист1!#REF!)</f>
        <v>#REF!</v>
      </c>
      <c r="O35" s="15"/>
    </row>
    <row r="36" spans="3:15" x14ac:dyDescent="0.25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 t="e">
        <f>HYPERLINK(Лист1!$E$2&amp;Лист1!#REF!,Лист1!#REF!)</f>
        <v>#REF!</v>
      </c>
      <c r="O36" s="15"/>
    </row>
    <row r="37" spans="3:15" x14ac:dyDescent="0.25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 t="e">
        <f>HYPERLINK(Лист1!$E$2&amp;Лист1!#REF!,Лист1!#REF!)</f>
        <v>#REF!</v>
      </c>
      <c r="O37" s="15"/>
    </row>
    <row r="38" spans="3:15" x14ac:dyDescent="0.25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 t="e">
        <f>HYPERLINK(Лист1!$E$2&amp;Лист1!#REF!,Лист1!#REF!)</f>
        <v>#REF!</v>
      </c>
      <c r="O38" s="15"/>
    </row>
    <row r="39" spans="3:15" x14ac:dyDescent="0.25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 t="e">
        <f>HYPERLINK(Лист1!$E$2&amp;Лист1!#REF!,Лист1!#REF!)</f>
        <v>#REF!</v>
      </c>
      <c r="O39" s="15"/>
    </row>
    <row r="40" spans="3:15" x14ac:dyDescent="0.25">
      <c r="C40" s="15"/>
      <c r="D40" s="15"/>
      <c r="E40" s="15"/>
      <c r="F40" s="15"/>
      <c r="G40" s="15"/>
      <c r="H40" s="15"/>
      <c r="I40" s="15" t="e">
        <f>HYPERLINK(Лист1!$E$2&amp;Лист1!#REF!,Лист1!#REF!)</f>
        <v>#REF!</v>
      </c>
      <c r="J40" s="15"/>
      <c r="K40" s="15"/>
      <c r="L40" s="15"/>
      <c r="M40" s="15"/>
      <c r="N40" s="15"/>
      <c r="O40" s="15"/>
    </row>
    <row r="41" spans="3:15" x14ac:dyDescent="0.25">
      <c r="C41" s="15"/>
      <c r="D41" s="15"/>
      <c r="E41" s="15"/>
      <c r="F41" s="15"/>
      <c r="G41" s="15"/>
      <c r="H41" s="15"/>
      <c r="I41" s="15" t="e">
        <f>HYPERLINK(Лист1!$E$2&amp;Лист1!#REF!,Лист1!#REF!)</f>
        <v>#REF!</v>
      </c>
      <c r="J41" s="15"/>
      <c r="K41" s="15"/>
      <c r="L41" s="15"/>
      <c r="M41" s="15"/>
      <c r="N41" s="15"/>
      <c r="O41" s="15"/>
    </row>
    <row r="42" spans="3:15" x14ac:dyDescent="0.25">
      <c r="C42" s="15"/>
      <c r="D42" s="15"/>
      <c r="E42" s="15"/>
      <c r="F42" s="15"/>
      <c r="G42" s="15"/>
      <c r="H42" s="15"/>
      <c r="I42" s="15" t="e">
        <f>HYPERLINK(Лист1!$E$2&amp;Лист1!#REF!,Лист1!#REF!)</f>
        <v>#REF!</v>
      </c>
      <c r="J42" s="15"/>
      <c r="K42" s="15"/>
      <c r="L42" s="15"/>
      <c r="M42" s="15"/>
      <c r="N42" s="15"/>
      <c r="O42" s="15"/>
    </row>
    <row r="43" spans="3:15" x14ac:dyDescent="0.25">
      <c r="C43" s="15"/>
      <c r="D43" s="15"/>
      <c r="E43" s="15"/>
      <c r="F43" s="15"/>
      <c r="G43" s="15"/>
      <c r="H43" s="15"/>
      <c r="I43" s="15" t="e">
        <f>HYPERLINK(Лист1!$E$2&amp;Лист1!#REF!,Лист1!#REF!)</f>
        <v>#REF!</v>
      </c>
      <c r="J43" s="15"/>
      <c r="K43" s="15"/>
      <c r="L43" s="15"/>
      <c r="M43" s="15"/>
      <c r="N43" s="15"/>
      <c r="O43" s="15"/>
    </row>
    <row r="44" spans="3:15" x14ac:dyDescent="0.25">
      <c r="C44" s="15"/>
      <c r="D44" s="15"/>
      <c r="E44" s="15"/>
      <c r="F44" s="15"/>
      <c r="G44" s="15"/>
      <c r="H44" s="15"/>
      <c r="I44" s="15" t="e">
        <f>HYPERLINK(Лист1!$E$2&amp;Лист1!#REF!,Лист1!#REF!)</f>
        <v>#REF!</v>
      </c>
      <c r="J44" s="15"/>
      <c r="K44" s="15"/>
      <c r="L44" s="15"/>
      <c r="M44" s="15"/>
      <c r="N44" s="15"/>
      <c r="O44" s="15"/>
    </row>
    <row r="45" spans="3:15" x14ac:dyDescent="0.25">
      <c r="C45" s="15"/>
      <c r="D45" s="15"/>
      <c r="E45" s="15"/>
      <c r="F45" s="15"/>
      <c r="G45" s="15"/>
      <c r="H45" s="15"/>
      <c r="I45" s="15" t="e">
        <f>HYPERLINK(Лист1!$E$2&amp;Лист1!#REF!,Лист1!#REF!)</f>
        <v>#REF!</v>
      </c>
      <c r="J45" s="15"/>
      <c r="K45" s="15"/>
      <c r="L45" s="15"/>
      <c r="M45" s="15"/>
      <c r="N45" s="15"/>
      <c r="O45" s="15"/>
    </row>
    <row r="46" spans="3:15" x14ac:dyDescent="0.25">
      <c r="C46" s="15"/>
      <c r="D46" s="15"/>
      <c r="E46" s="15"/>
      <c r="F46" s="15"/>
      <c r="G46" s="15"/>
      <c r="H46" s="15"/>
      <c r="I46" s="15" t="e">
        <f>HYPERLINK(Лист1!$E$2&amp;Лист1!#REF!,Лист1!#REF!)</f>
        <v>#REF!</v>
      </c>
      <c r="J46" s="15"/>
      <c r="K46" s="15"/>
      <c r="L46" s="15"/>
      <c r="M46" s="15"/>
      <c r="N46" s="15"/>
      <c r="O46" s="15"/>
    </row>
    <row r="47" spans="3:15" x14ac:dyDescent="0.25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 t="e">
        <f>HYPERLINK(Лист1!$E$2&amp;Лист1!#REF!,Лист1!#REF!)</f>
        <v>#REF!</v>
      </c>
      <c r="O4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2021-07-05T04:50:37Z</dcterms:modified>
</cp:coreProperties>
</file>